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3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E29" i="2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18" i="1" l="1"/>
  <c r="BE9"/>
  <c r="BE8"/>
  <c r="BE29" l="1"/>
  <c r="BE22"/>
  <c r="BE21"/>
  <c r="BE15"/>
  <c r="BE12"/>
  <c r="BE7"/>
  <c r="BE6"/>
  <c r="BE5"/>
  <c r="BE10"/>
  <c r="BE11"/>
  <c r="BE13"/>
  <c r="BE14"/>
  <c r="BE16"/>
  <c r="BE17"/>
  <c r="BE19"/>
  <c r="BE20"/>
  <c r="BE23"/>
  <c r="BE24"/>
  <c r="BE25"/>
  <c r="BE26"/>
  <c r="BE27"/>
  <c r="BE28"/>
</calcChain>
</file>

<file path=xl/sharedStrings.xml><?xml version="1.0" encoding="utf-8"?>
<sst xmlns="http://schemas.openxmlformats.org/spreadsheetml/2006/main" count="218" uniqueCount="104">
  <si>
    <t>课程名</t>
  </si>
  <si>
    <t>大学英语</t>
  </si>
  <si>
    <t>工科数学分析</t>
  </si>
  <si>
    <t>代数与几何</t>
  </si>
  <si>
    <t>军训及军事理论</t>
  </si>
  <si>
    <t>大学计算机</t>
  </si>
  <si>
    <t>体育</t>
  </si>
  <si>
    <t>学分</t>
  </si>
  <si>
    <t>沙靖璇</t>
  </si>
  <si>
    <t>150320102</t>
  </si>
  <si>
    <t>胡荣凯</t>
  </si>
  <si>
    <t>150320103</t>
  </si>
  <si>
    <t>李珊</t>
  </si>
  <si>
    <t>150320104</t>
  </si>
  <si>
    <t>陈雪燕</t>
  </si>
  <si>
    <t>150320106</t>
  </si>
  <si>
    <t>张依诺</t>
  </si>
  <si>
    <t>150320107</t>
  </si>
  <si>
    <t>申晴</t>
  </si>
  <si>
    <t>150320108</t>
  </si>
  <si>
    <t>徐明宇</t>
  </si>
  <si>
    <t>150320109</t>
  </si>
  <si>
    <t>王星雅</t>
  </si>
  <si>
    <t>150320110</t>
  </si>
  <si>
    <t>余佳慧</t>
  </si>
  <si>
    <t>150320111</t>
  </si>
  <si>
    <t>黄磊</t>
  </si>
  <si>
    <t>150320112</t>
  </si>
  <si>
    <t>陈安琪</t>
  </si>
  <si>
    <t>150320113</t>
  </si>
  <si>
    <t>计雪珺</t>
  </si>
  <si>
    <t>150320116</t>
  </si>
  <si>
    <t>时晨阳</t>
  </si>
  <si>
    <t>150320117</t>
  </si>
  <si>
    <t>郑璐</t>
  </si>
  <si>
    <t>150320118</t>
  </si>
  <si>
    <t>冯晓帆</t>
  </si>
  <si>
    <t>150320119</t>
  </si>
  <si>
    <t>徐孟钰</t>
  </si>
  <si>
    <t>150320120</t>
  </si>
  <si>
    <t>陈玉延</t>
  </si>
  <si>
    <t>150320121</t>
  </si>
  <si>
    <t>李宛霖</t>
  </si>
  <si>
    <t>150320122</t>
  </si>
  <si>
    <t>张小璐</t>
  </si>
  <si>
    <t>150320123</t>
  </si>
  <si>
    <t>祝梦媛</t>
  </si>
  <si>
    <t>150320125</t>
  </si>
  <si>
    <t>徐亮亮</t>
  </si>
  <si>
    <t>150320126</t>
  </si>
  <si>
    <t>王甜</t>
  </si>
  <si>
    <t>150320127</t>
  </si>
  <si>
    <t>孙岳</t>
  </si>
  <si>
    <t>150320128</t>
  </si>
  <si>
    <t>马雪纯</t>
  </si>
  <si>
    <t>大学英语限选</t>
  </si>
  <si>
    <t>概率论与数理统计</t>
  </si>
  <si>
    <t>会计学</t>
  </si>
  <si>
    <t>微观经济学</t>
  </si>
  <si>
    <t>商业数据系统应用</t>
  </si>
  <si>
    <t>-</t>
  </si>
  <si>
    <t>140320124</t>
  </si>
  <si>
    <t>李仕鑫</t>
  </si>
  <si>
    <t>统计学</t>
  </si>
  <si>
    <t>运筹学</t>
  </si>
  <si>
    <t>大学英语（限选）</t>
  </si>
  <si>
    <t>组织行为学</t>
  </si>
  <si>
    <t>国际金融学</t>
  </si>
  <si>
    <t>营销调研</t>
  </si>
  <si>
    <t>外贸英语阅读</t>
  </si>
  <si>
    <t>微宏观经济学课程实习</t>
  </si>
  <si>
    <t>认识实习</t>
  </si>
  <si>
    <t>中国近现代史纲要</t>
  </si>
  <si>
    <t>宏观经济学</t>
  </si>
  <si>
    <t>金融学</t>
  </si>
  <si>
    <t>国际贸易原理</t>
  </si>
  <si>
    <t>市场营销学</t>
  </si>
  <si>
    <t>工程训练（非机械类）</t>
  </si>
  <si>
    <t>思想道德修养与法律基础</t>
  </si>
  <si>
    <t>毛泽东思想和中国特色社会主义理论体系概论</t>
  </si>
  <si>
    <t>马克思主义基本原理</t>
  </si>
  <si>
    <t>国际贸易实务</t>
  </si>
  <si>
    <t>计量经济学</t>
  </si>
  <si>
    <t>财务管理学</t>
  </si>
  <si>
    <t>管理信息系统</t>
  </si>
  <si>
    <t>国际金融实务</t>
  </si>
  <si>
    <t>外贸口语及听力</t>
  </si>
  <si>
    <t>证券投资学</t>
  </si>
  <si>
    <t>经济法</t>
  </si>
  <si>
    <t>证券投资课程设计</t>
  </si>
  <si>
    <t>国际商务函电</t>
  </si>
  <si>
    <t>国际商法</t>
  </si>
  <si>
    <t>创业管理</t>
  </si>
  <si>
    <t>国际市场营销学</t>
  </si>
  <si>
    <t>风险管理</t>
  </si>
  <si>
    <t>物流与供应链管理</t>
  </si>
  <si>
    <t>电子商务</t>
  </si>
  <si>
    <t>产业经济学</t>
  </si>
  <si>
    <t>金融工程学</t>
  </si>
  <si>
    <t>创业管理课程设计</t>
  </si>
  <si>
    <r>
      <t>1503201</t>
    </r>
    <r>
      <rPr>
        <sz val="20"/>
        <rFont val="宋体"/>
        <family val="3"/>
        <charset val="134"/>
      </rPr>
      <t>班平均学分绩</t>
    </r>
    <phoneticPr fontId="3" type="noConversion"/>
  </si>
  <si>
    <t>管理学</t>
    <phoneticPr fontId="3" type="noConversion"/>
  </si>
  <si>
    <t>平均学分绩</t>
    <phoneticPr fontId="3" type="noConversion"/>
  </si>
  <si>
    <t>排名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</si>
</sst>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0">
    <font>
      <sz val="11"/>
      <color theme="1"/>
      <name val="宋体"/>
      <family val="2"/>
      <scheme val="minor"/>
    </font>
    <font>
      <sz val="20"/>
      <name val="Arial"/>
      <family val="2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sz val="9"/>
      <color theme="1"/>
      <name val="宋体"/>
      <family val="2"/>
      <scheme val="minor"/>
    </font>
    <font>
      <sz val="9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3" borderId="0" xfId="0" applyFont="1" applyFill="1" applyBorder="1" applyAlignment="1">
      <alignment horizontal="center"/>
    </xf>
    <xf numFmtId="176" fontId="7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/>
    <xf numFmtId="176" fontId="7" fillId="4" borderId="1" xfId="0" applyNumberFormat="1" applyFont="1" applyFill="1" applyBorder="1"/>
    <xf numFmtId="0" fontId="9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opLeftCell="M1" zoomScale="71" zoomScaleNormal="71" workbookViewId="0">
      <selection activeCell="M17" sqref="A1:XFD1048576"/>
    </sheetView>
  </sheetViews>
  <sheetFormatPr defaultRowHeight="13.5"/>
  <cols>
    <col min="1" max="8" width="5.625" style="2" customWidth="1"/>
    <col min="9" max="9" width="5.625" style="8" customWidth="1"/>
    <col min="10" max="13" width="5.625" style="2" customWidth="1"/>
    <col min="14" max="14" width="5.625" style="8" customWidth="1"/>
    <col min="15" max="15" width="5.625" style="2" customWidth="1"/>
    <col min="16" max="16" width="5.625" style="8" customWidth="1"/>
    <col min="17" max="47" width="5.625" style="2" customWidth="1"/>
    <col min="48" max="48" width="5.625" style="8" customWidth="1"/>
    <col min="49" max="50" width="5.625" style="2" customWidth="1"/>
    <col min="51" max="52" width="5.625" style="8" customWidth="1"/>
    <col min="53" max="54" width="5.625" style="2" customWidth="1"/>
    <col min="55" max="55" width="5.625" style="8" customWidth="1"/>
    <col min="56" max="56" width="5.625" style="2" customWidth="1"/>
    <col min="57" max="57" width="7.25" style="2" customWidth="1"/>
    <col min="58" max="58" width="5.625" style="2" customWidth="1"/>
    <col min="59" max="253" width="9" style="2"/>
    <col min="254" max="254" width="11.25" style="2" customWidth="1"/>
    <col min="255" max="255" width="9" style="2"/>
    <col min="256" max="256" width="9" style="2" customWidth="1"/>
    <col min="257" max="262" width="9" style="2"/>
    <col min="263" max="263" width="10.125" style="2" customWidth="1"/>
    <col min="264" max="509" width="9" style="2"/>
    <col min="510" max="510" width="11.25" style="2" customWidth="1"/>
    <col min="511" max="511" width="9" style="2"/>
    <col min="512" max="512" width="9" style="2" customWidth="1"/>
    <col min="513" max="518" width="9" style="2"/>
    <col min="519" max="519" width="10.125" style="2" customWidth="1"/>
    <col min="520" max="765" width="9" style="2"/>
    <col min="766" max="766" width="11.25" style="2" customWidth="1"/>
    <col min="767" max="767" width="9" style="2"/>
    <col min="768" max="768" width="9" style="2" customWidth="1"/>
    <col min="769" max="774" width="9" style="2"/>
    <col min="775" max="775" width="10.125" style="2" customWidth="1"/>
    <col min="776" max="1021" width="9" style="2"/>
    <col min="1022" max="1022" width="11.25" style="2" customWidth="1"/>
    <col min="1023" max="1023" width="9" style="2"/>
    <col min="1024" max="1024" width="9" style="2" customWidth="1"/>
    <col min="1025" max="1030" width="9" style="2"/>
    <col min="1031" max="1031" width="10.125" style="2" customWidth="1"/>
    <col min="1032" max="1277" width="9" style="2"/>
    <col min="1278" max="1278" width="11.25" style="2" customWidth="1"/>
    <col min="1279" max="1279" width="9" style="2"/>
    <col min="1280" max="1280" width="9" style="2" customWidth="1"/>
    <col min="1281" max="1286" width="9" style="2"/>
    <col min="1287" max="1287" width="10.125" style="2" customWidth="1"/>
    <col min="1288" max="1533" width="9" style="2"/>
    <col min="1534" max="1534" width="11.25" style="2" customWidth="1"/>
    <col min="1535" max="1535" width="9" style="2"/>
    <col min="1536" max="1536" width="9" style="2" customWidth="1"/>
    <col min="1537" max="1542" width="9" style="2"/>
    <col min="1543" max="1543" width="10.125" style="2" customWidth="1"/>
    <col min="1544" max="1789" width="9" style="2"/>
    <col min="1790" max="1790" width="11.25" style="2" customWidth="1"/>
    <col min="1791" max="1791" width="9" style="2"/>
    <col min="1792" max="1792" width="9" style="2" customWidth="1"/>
    <col min="1793" max="1798" width="9" style="2"/>
    <col min="1799" max="1799" width="10.125" style="2" customWidth="1"/>
    <col min="1800" max="2045" width="9" style="2"/>
    <col min="2046" max="2046" width="11.25" style="2" customWidth="1"/>
    <col min="2047" max="2047" width="9" style="2"/>
    <col min="2048" max="2048" width="9" style="2" customWidth="1"/>
    <col min="2049" max="2054" width="9" style="2"/>
    <col min="2055" max="2055" width="10.125" style="2" customWidth="1"/>
    <col min="2056" max="2301" width="9" style="2"/>
    <col min="2302" max="2302" width="11.25" style="2" customWidth="1"/>
    <col min="2303" max="2303" width="9" style="2"/>
    <col min="2304" max="2304" width="9" style="2" customWidth="1"/>
    <col min="2305" max="2310" width="9" style="2"/>
    <col min="2311" max="2311" width="10.125" style="2" customWidth="1"/>
    <col min="2312" max="2557" width="9" style="2"/>
    <col min="2558" max="2558" width="11.25" style="2" customWidth="1"/>
    <col min="2559" max="2559" width="9" style="2"/>
    <col min="2560" max="2560" width="9" style="2" customWidth="1"/>
    <col min="2561" max="2566" width="9" style="2"/>
    <col min="2567" max="2567" width="10.125" style="2" customWidth="1"/>
    <col min="2568" max="2813" width="9" style="2"/>
    <col min="2814" max="2814" width="11.25" style="2" customWidth="1"/>
    <col min="2815" max="2815" width="9" style="2"/>
    <col min="2816" max="2816" width="9" style="2" customWidth="1"/>
    <col min="2817" max="2822" width="9" style="2"/>
    <col min="2823" max="2823" width="10.125" style="2" customWidth="1"/>
    <col min="2824" max="3069" width="9" style="2"/>
    <col min="3070" max="3070" width="11.25" style="2" customWidth="1"/>
    <col min="3071" max="3071" width="9" style="2"/>
    <col min="3072" max="3072" width="9" style="2" customWidth="1"/>
    <col min="3073" max="3078" width="9" style="2"/>
    <col min="3079" max="3079" width="10.125" style="2" customWidth="1"/>
    <col min="3080" max="3325" width="9" style="2"/>
    <col min="3326" max="3326" width="11.25" style="2" customWidth="1"/>
    <col min="3327" max="3327" width="9" style="2"/>
    <col min="3328" max="3328" width="9" style="2" customWidth="1"/>
    <col min="3329" max="3334" width="9" style="2"/>
    <col min="3335" max="3335" width="10.125" style="2" customWidth="1"/>
    <col min="3336" max="3581" width="9" style="2"/>
    <col min="3582" max="3582" width="11.25" style="2" customWidth="1"/>
    <col min="3583" max="3583" width="9" style="2"/>
    <col min="3584" max="3584" width="9" style="2" customWidth="1"/>
    <col min="3585" max="3590" width="9" style="2"/>
    <col min="3591" max="3591" width="10.125" style="2" customWidth="1"/>
    <col min="3592" max="3837" width="9" style="2"/>
    <col min="3838" max="3838" width="11.25" style="2" customWidth="1"/>
    <col min="3839" max="3839" width="9" style="2"/>
    <col min="3840" max="3840" width="9" style="2" customWidth="1"/>
    <col min="3841" max="3846" width="9" style="2"/>
    <col min="3847" max="3847" width="10.125" style="2" customWidth="1"/>
    <col min="3848" max="4093" width="9" style="2"/>
    <col min="4094" max="4094" width="11.25" style="2" customWidth="1"/>
    <col min="4095" max="4095" width="9" style="2"/>
    <col min="4096" max="4096" width="9" style="2" customWidth="1"/>
    <col min="4097" max="4102" width="9" style="2"/>
    <col min="4103" max="4103" width="10.125" style="2" customWidth="1"/>
    <col min="4104" max="4349" width="9" style="2"/>
    <col min="4350" max="4350" width="11.25" style="2" customWidth="1"/>
    <col min="4351" max="4351" width="9" style="2"/>
    <col min="4352" max="4352" width="9" style="2" customWidth="1"/>
    <col min="4353" max="4358" width="9" style="2"/>
    <col min="4359" max="4359" width="10.125" style="2" customWidth="1"/>
    <col min="4360" max="4605" width="9" style="2"/>
    <col min="4606" max="4606" width="11.25" style="2" customWidth="1"/>
    <col min="4607" max="4607" width="9" style="2"/>
    <col min="4608" max="4608" width="9" style="2" customWidth="1"/>
    <col min="4609" max="4614" width="9" style="2"/>
    <col min="4615" max="4615" width="10.125" style="2" customWidth="1"/>
    <col min="4616" max="4861" width="9" style="2"/>
    <col min="4862" max="4862" width="11.25" style="2" customWidth="1"/>
    <col min="4863" max="4863" width="9" style="2"/>
    <col min="4864" max="4864" width="9" style="2" customWidth="1"/>
    <col min="4865" max="4870" width="9" style="2"/>
    <col min="4871" max="4871" width="10.125" style="2" customWidth="1"/>
    <col min="4872" max="5117" width="9" style="2"/>
    <col min="5118" max="5118" width="11.25" style="2" customWidth="1"/>
    <col min="5119" max="5119" width="9" style="2"/>
    <col min="5120" max="5120" width="9" style="2" customWidth="1"/>
    <col min="5121" max="5126" width="9" style="2"/>
    <col min="5127" max="5127" width="10.125" style="2" customWidth="1"/>
    <col min="5128" max="5373" width="9" style="2"/>
    <col min="5374" max="5374" width="11.25" style="2" customWidth="1"/>
    <col min="5375" max="5375" width="9" style="2"/>
    <col min="5376" max="5376" width="9" style="2" customWidth="1"/>
    <col min="5377" max="5382" width="9" style="2"/>
    <col min="5383" max="5383" width="10.125" style="2" customWidth="1"/>
    <col min="5384" max="5629" width="9" style="2"/>
    <col min="5630" max="5630" width="11.25" style="2" customWidth="1"/>
    <col min="5631" max="5631" width="9" style="2"/>
    <col min="5632" max="5632" width="9" style="2" customWidth="1"/>
    <col min="5633" max="5638" width="9" style="2"/>
    <col min="5639" max="5639" width="10.125" style="2" customWidth="1"/>
    <col min="5640" max="5885" width="9" style="2"/>
    <col min="5886" max="5886" width="11.25" style="2" customWidth="1"/>
    <col min="5887" max="5887" width="9" style="2"/>
    <col min="5888" max="5888" width="9" style="2" customWidth="1"/>
    <col min="5889" max="5894" width="9" style="2"/>
    <col min="5895" max="5895" width="10.125" style="2" customWidth="1"/>
    <col min="5896" max="6141" width="9" style="2"/>
    <col min="6142" max="6142" width="11.25" style="2" customWidth="1"/>
    <col min="6143" max="6143" width="9" style="2"/>
    <col min="6144" max="6144" width="9" style="2" customWidth="1"/>
    <col min="6145" max="6150" width="9" style="2"/>
    <col min="6151" max="6151" width="10.125" style="2" customWidth="1"/>
    <col min="6152" max="6397" width="9" style="2"/>
    <col min="6398" max="6398" width="11.25" style="2" customWidth="1"/>
    <col min="6399" max="6399" width="9" style="2"/>
    <col min="6400" max="6400" width="9" style="2" customWidth="1"/>
    <col min="6401" max="6406" width="9" style="2"/>
    <col min="6407" max="6407" width="10.125" style="2" customWidth="1"/>
    <col min="6408" max="6653" width="9" style="2"/>
    <col min="6654" max="6654" width="11.25" style="2" customWidth="1"/>
    <col min="6655" max="6655" width="9" style="2"/>
    <col min="6656" max="6656" width="9" style="2" customWidth="1"/>
    <col min="6657" max="6662" width="9" style="2"/>
    <col min="6663" max="6663" width="10.125" style="2" customWidth="1"/>
    <col min="6664" max="6909" width="9" style="2"/>
    <col min="6910" max="6910" width="11.25" style="2" customWidth="1"/>
    <col min="6911" max="6911" width="9" style="2"/>
    <col min="6912" max="6912" width="9" style="2" customWidth="1"/>
    <col min="6913" max="6918" width="9" style="2"/>
    <col min="6919" max="6919" width="10.125" style="2" customWidth="1"/>
    <col min="6920" max="7165" width="9" style="2"/>
    <col min="7166" max="7166" width="11.25" style="2" customWidth="1"/>
    <col min="7167" max="7167" width="9" style="2"/>
    <col min="7168" max="7168" width="9" style="2" customWidth="1"/>
    <col min="7169" max="7174" width="9" style="2"/>
    <col min="7175" max="7175" width="10.125" style="2" customWidth="1"/>
    <col min="7176" max="7421" width="9" style="2"/>
    <col min="7422" max="7422" width="11.25" style="2" customWidth="1"/>
    <col min="7423" max="7423" width="9" style="2"/>
    <col min="7424" max="7424" width="9" style="2" customWidth="1"/>
    <col min="7425" max="7430" width="9" style="2"/>
    <col min="7431" max="7431" width="10.125" style="2" customWidth="1"/>
    <col min="7432" max="7677" width="9" style="2"/>
    <col min="7678" max="7678" width="11.25" style="2" customWidth="1"/>
    <col min="7679" max="7679" width="9" style="2"/>
    <col min="7680" max="7680" width="9" style="2" customWidth="1"/>
    <col min="7681" max="7686" width="9" style="2"/>
    <col min="7687" max="7687" width="10.125" style="2" customWidth="1"/>
    <col min="7688" max="7933" width="9" style="2"/>
    <col min="7934" max="7934" width="11.25" style="2" customWidth="1"/>
    <col min="7935" max="7935" width="9" style="2"/>
    <col min="7936" max="7936" width="9" style="2" customWidth="1"/>
    <col min="7937" max="7942" width="9" style="2"/>
    <col min="7943" max="7943" width="10.125" style="2" customWidth="1"/>
    <col min="7944" max="8189" width="9" style="2"/>
    <col min="8190" max="8190" width="11.25" style="2" customWidth="1"/>
    <col min="8191" max="8191" width="9" style="2"/>
    <col min="8192" max="8192" width="9" style="2" customWidth="1"/>
    <col min="8193" max="8198" width="9" style="2"/>
    <col min="8199" max="8199" width="10.125" style="2" customWidth="1"/>
    <col min="8200" max="8445" width="9" style="2"/>
    <col min="8446" max="8446" width="11.25" style="2" customWidth="1"/>
    <col min="8447" max="8447" width="9" style="2"/>
    <col min="8448" max="8448" width="9" style="2" customWidth="1"/>
    <col min="8449" max="8454" width="9" style="2"/>
    <col min="8455" max="8455" width="10.125" style="2" customWidth="1"/>
    <col min="8456" max="8701" width="9" style="2"/>
    <col min="8702" max="8702" width="11.25" style="2" customWidth="1"/>
    <col min="8703" max="8703" width="9" style="2"/>
    <col min="8704" max="8704" width="9" style="2" customWidth="1"/>
    <col min="8705" max="8710" width="9" style="2"/>
    <col min="8711" max="8711" width="10.125" style="2" customWidth="1"/>
    <col min="8712" max="8957" width="9" style="2"/>
    <col min="8958" max="8958" width="11.25" style="2" customWidth="1"/>
    <col min="8959" max="8959" width="9" style="2"/>
    <col min="8960" max="8960" width="9" style="2" customWidth="1"/>
    <col min="8961" max="8966" width="9" style="2"/>
    <col min="8967" max="8967" width="10.125" style="2" customWidth="1"/>
    <col min="8968" max="9213" width="9" style="2"/>
    <col min="9214" max="9214" width="11.25" style="2" customWidth="1"/>
    <col min="9215" max="9215" width="9" style="2"/>
    <col min="9216" max="9216" width="9" style="2" customWidth="1"/>
    <col min="9217" max="9222" width="9" style="2"/>
    <col min="9223" max="9223" width="10.125" style="2" customWidth="1"/>
    <col min="9224" max="9469" width="9" style="2"/>
    <col min="9470" max="9470" width="11.25" style="2" customWidth="1"/>
    <col min="9471" max="9471" width="9" style="2"/>
    <col min="9472" max="9472" width="9" style="2" customWidth="1"/>
    <col min="9473" max="9478" width="9" style="2"/>
    <col min="9479" max="9479" width="10.125" style="2" customWidth="1"/>
    <col min="9480" max="9725" width="9" style="2"/>
    <col min="9726" max="9726" width="11.25" style="2" customWidth="1"/>
    <col min="9727" max="9727" width="9" style="2"/>
    <col min="9728" max="9728" width="9" style="2" customWidth="1"/>
    <col min="9729" max="9734" width="9" style="2"/>
    <col min="9735" max="9735" width="10.125" style="2" customWidth="1"/>
    <col min="9736" max="9981" width="9" style="2"/>
    <col min="9982" max="9982" width="11.25" style="2" customWidth="1"/>
    <col min="9983" max="9983" width="9" style="2"/>
    <col min="9984" max="9984" width="9" style="2" customWidth="1"/>
    <col min="9985" max="9990" width="9" style="2"/>
    <col min="9991" max="9991" width="10.125" style="2" customWidth="1"/>
    <col min="9992" max="10237" width="9" style="2"/>
    <col min="10238" max="10238" width="11.25" style="2" customWidth="1"/>
    <col min="10239" max="10239" width="9" style="2"/>
    <col min="10240" max="10240" width="9" style="2" customWidth="1"/>
    <col min="10241" max="10246" width="9" style="2"/>
    <col min="10247" max="10247" width="10.125" style="2" customWidth="1"/>
    <col min="10248" max="10493" width="9" style="2"/>
    <col min="10494" max="10494" width="11.25" style="2" customWidth="1"/>
    <col min="10495" max="10495" width="9" style="2"/>
    <col min="10496" max="10496" width="9" style="2" customWidth="1"/>
    <col min="10497" max="10502" width="9" style="2"/>
    <col min="10503" max="10503" width="10.125" style="2" customWidth="1"/>
    <col min="10504" max="10749" width="9" style="2"/>
    <col min="10750" max="10750" width="11.25" style="2" customWidth="1"/>
    <col min="10751" max="10751" width="9" style="2"/>
    <col min="10752" max="10752" width="9" style="2" customWidth="1"/>
    <col min="10753" max="10758" width="9" style="2"/>
    <col min="10759" max="10759" width="10.125" style="2" customWidth="1"/>
    <col min="10760" max="11005" width="9" style="2"/>
    <col min="11006" max="11006" width="11.25" style="2" customWidth="1"/>
    <col min="11007" max="11007" width="9" style="2"/>
    <col min="11008" max="11008" width="9" style="2" customWidth="1"/>
    <col min="11009" max="11014" width="9" style="2"/>
    <col min="11015" max="11015" width="10.125" style="2" customWidth="1"/>
    <col min="11016" max="11261" width="9" style="2"/>
    <col min="11262" max="11262" width="11.25" style="2" customWidth="1"/>
    <col min="11263" max="11263" width="9" style="2"/>
    <col min="11264" max="11264" width="9" style="2" customWidth="1"/>
    <col min="11265" max="11270" width="9" style="2"/>
    <col min="11271" max="11271" width="10.125" style="2" customWidth="1"/>
    <col min="11272" max="11517" width="9" style="2"/>
    <col min="11518" max="11518" width="11.25" style="2" customWidth="1"/>
    <col min="11519" max="11519" width="9" style="2"/>
    <col min="11520" max="11520" width="9" style="2" customWidth="1"/>
    <col min="11521" max="11526" width="9" style="2"/>
    <col min="11527" max="11527" width="10.125" style="2" customWidth="1"/>
    <col min="11528" max="11773" width="9" style="2"/>
    <col min="11774" max="11774" width="11.25" style="2" customWidth="1"/>
    <col min="11775" max="11775" width="9" style="2"/>
    <col min="11776" max="11776" width="9" style="2" customWidth="1"/>
    <col min="11777" max="11782" width="9" style="2"/>
    <col min="11783" max="11783" width="10.125" style="2" customWidth="1"/>
    <col min="11784" max="12029" width="9" style="2"/>
    <col min="12030" max="12030" width="11.25" style="2" customWidth="1"/>
    <col min="12031" max="12031" width="9" style="2"/>
    <col min="12032" max="12032" width="9" style="2" customWidth="1"/>
    <col min="12033" max="12038" width="9" style="2"/>
    <col min="12039" max="12039" width="10.125" style="2" customWidth="1"/>
    <col min="12040" max="12285" width="9" style="2"/>
    <col min="12286" max="12286" width="11.25" style="2" customWidth="1"/>
    <col min="12287" max="12287" width="9" style="2"/>
    <col min="12288" max="12288" width="9" style="2" customWidth="1"/>
    <col min="12289" max="12294" width="9" style="2"/>
    <col min="12295" max="12295" width="10.125" style="2" customWidth="1"/>
    <col min="12296" max="12541" width="9" style="2"/>
    <col min="12542" max="12542" width="11.25" style="2" customWidth="1"/>
    <col min="12543" max="12543" width="9" style="2"/>
    <col min="12544" max="12544" width="9" style="2" customWidth="1"/>
    <col min="12545" max="12550" width="9" style="2"/>
    <col min="12551" max="12551" width="10.125" style="2" customWidth="1"/>
    <col min="12552" max="12797" width="9" style="2"/>
    <col min="12798" max="12798" width="11.25" style="2" customWidth="1"/>
    <col min="12799" max="12799" width="9" style="2"/>
    <col min="12800" max="12800" width="9" style="2" customWidth="1"/>
    <col min="12801" max="12806" width="9" style="2"/>
    <col min="12807" max="12807" width="10.125" style="2" customWidth="1"/>
    <col min="12808" max="13053" width="9" style="2"/>
    <col min="13054" max="13054" width="11.25" style="2" customWidth="1"/>
    <col min="13055" max="13055" width="9" style="2"/>
    <col min="13056" max="13056" width="9" style="2" customWidth="1"/>
    <col min="13057" max="13062" width="9" style="2"/>
    <col min="13063" max="13063" width="10.125" style="2" customWidth="1"/>
    <col min="13064" max="13309" width="9" style="2"/>
    <col min="13310" max="13310" width="11.25" style="2" customWidth="1"/>
    <col min="13311" max="13311" width="9" style="2"/>
    <col min="13312" max="13312" width="9" style="2" customWidth="1"/>
    <col min="13313" max="13318" width="9" style="2"/>
    <col min="13319" max="13319" width="10.125" style="2" customWidth="1"/>
    <col min="13320" max="13565" width="9" style="2"/>
    <col min="13566" max="13566" width="11.25" style="2" customWidth="1"/>
    <col min="13567" max="13567" width="9" style="2"/>
    <col min="13568" max="13568" width="9" style="2" customWidth="1"/>
    <col min="13569" max="13574" width="9" style="2"/>
    <col min="13575" max="13575" width="10.125" style="2" customWidth="1"/>
    <col min="13576" max="13821" width="9" style="2"/>
    <col min="13822" max="13822" width="11.25" style="2" customWidth="1"/>
    <col min="13823" max="13823" width="9" style="2"/>
    <col min="13824" max="13824" width="9" style="2" customWidth="1"/>
    <col min="13825" max="13830" width="9" style="2"/>
    <col min="13831" max="13831" width="10.125" style="2" customWidth="1"/>
    <col min="13832" max="14077" width="9" style="2"/>
    <col min="14078" max="14078" width="11.25" style="2" customWidth="1"/>
    <col min="14079" max="14079" width="9" style="2"/>
    <col min="14080" max="14080" width="9" style="2" customWidth="1"/>
    <col min="14081" max="14086" width="9" style="2"/>
    <col min="14087" max="14087" width="10.125" style="2" customWidth="1"/>
    <col min="14088" max="14333" width="9" style="2"/>
    <col min="14334" max="14334" width="11.25" style="2" customWidth="1"/>
    <col min="14335" max="14335" width="9" style="2"/>
    <col min="14336" max="14336" width="9" style="2" customWidth="1"/>
    <col min="14337" max="14342" width="9" style="2"/>
    <col min="14343" max="14343" width="10.125" style="2" customWidth="1"/>
    <col min="14344" max="14589" width="9" style="2"/>
    <col min="14590" max="14590" width="11.25" style="2" customWidth="1"/>
    <col min="14591" max="14591" width="9" style="2"/>
    <col min="14592" max="14592" width="9" style="2" customWidth="1"/>
    <col min="14593" max="14598" width="9" style="2"/>
    <col min="14599" max="14599" width="10.125" style="2" customWidth="1"/>
    <col min="14600" max="14845" width="9" style="2"/>
    <col min="14846" max="14846" width="11.25" style="2" customWidth="1"/>
    <col min="14847" max="14847" width="9" style="2"/>
    <col min="14848" max="14848" width="9" style="2" customWidth="1"/>
    <col min="14849" max="14854" width="9" style="2"/>
    <col min="14855" max="14855" width="10.125" style="2" customWidth="1"/>
    <col min="14856" max="15101" width="9" style="2"/>
    <col min="15102" max="15102" width="11.25" style="2" customWidth="1"/>
    <col min="15103" max="15103" width="9" style="2"/>
    <col min="15104" max="15104" width="9" style="2" customWidth="1"/>
    <col min="15105" max="15110" width="9" style="2"/>
    <col min="15111" max="15111" width="10.125" style="2" customWidth="1"/>
    <col min="15112" max="15357" width="9" style="2"/>
    <col min="15358" max="15358" width="11.25" style="2" customWidth="1"/>
    <col min="15359" max="15359" width="9" style="2"/>
    <col min="15360" max="15360" width="9" style="2" customWidth="1"/>
    <col min="15361" max="15366" width="9" style="2"/>
    <col min="15367" max="15367" width="10.125" style="2" customWidth="1"/>
    <col min="15368" max="15613" width="9" style="2"/>
    <col min="15614" max="15614" width="11.25" style="2" customWidth="1"/>
    <col min="15615" max="15615" width="9" style="2"/>
    <col min="15616" max="15616" width="9" style="2" customWidth="1"/>
    <col min="15617" max="15622" width="9" style="2"/>
    <col min="15623" max="15623" width="10.125" style="2" customWidth="1"/>
    <col min="15624" max="15869" width="9" style="2"/>
    <col min="15870" max="15870" width="11.25" style="2" customWidth="1"/>
    <col min="15871" max="15871" width="9" style="2"/>
    <col min="15872" max="15872" width="9" style="2" customWidth="1"/>
    <col min="15873" max="15878" width="9" style="2"/>
    <col min="15879" max="15879" width="10.125" style="2" customWidth="1"/>
    <col min="15880" max="16125" width="9" style="2"/>
    <col min="16126" max="16126" width="11.25" style="2" customWidth="1"/>
    <col min="16127" max="16127" width="9" style="2"/>
    <col min="16128" max="16128" width="9" style="2" customWidth="1"/>
    <col min="16129" max="16134" width="9" style="2"/>
    <col min="16135" max="16135" width="10.125" style="2" customWidth="1"/>
    <col min="16136" max="16384" width="9" style="2"/>
  </cols>
  <sheetData>
    <row r="1" spans="1:58" ht="30.75" customHeight="1">
      <c r="A1" s="1" t="s">
        <v>100</v>
      </c>
      <c r="B1" s="1"/>
      <c r="C1" s="1"/>
      <c r="D1" s="1"/>
      <c r="E1" s="1"/>
      <c r="F1" s="1"/>
      <c r="G1" s="1"/>
      <c r="H1" s="1"/>
      <c r="I1" s="7"/>
      <c r="J1" s="7"/>
      <c r="K1" s="8"/>
      <c r="L1" s="8"/>
      <c r="M1" s="8"/>
      <c r="O1" s="8"/>
    </row>
    <row r="2" spans="1:58" s="3" customFormat="1" ht="17.25" customHeight="1">
      <c r="A2" s="1"/>
      <c r="B2" s="1"/>
      <c r="C2" s="1"/>
      <c r="D2" s="1"/>
      <c r="E2" s="1"/>
      <c r="F2" s="1"/>
      <c r="G2" s="1"/>
      <c r="H2" s="1"/>
      <c r="I2" s="7"/>
      <c r="J2" s="7"/>
      <c r="K2" s="9"/>
      <c r="L2" s="9"/>
      <c r="M2" s="9"/>
      <c r="N2" s="9"/>
      <c r="O2" s="9"/>
      <c r="P2" s="9"/>
      <c r="AV2" s="9"/>
      <c r="AY2" s="9"/>
      <c r="AZ2" s="9"/>
      <c r="BC2" s="9"/>
    </row>
    <row r="3" spans="1:58" s="3" customFormat="1" ht="42.75" customHeight="1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5" t="s">
        <v>101</v>
      </c>
      <c r="G3" s="16" t="s">
        <v>4</v>
      </c>
      <c r="H3" s="16" t="s">
        <v>5</v>
      </c>
      <c r="I3" s="16" t="s">
        <v>6</v>
      </c>
      <c r="J3" s="14" t="s">
        <v>2</v>
      </c>
      <c r="K3" s="14" t="s">
        <v>56</v>
      </c>
      <c r="L3" s="14" t="s">
        <v>57</v>
      </c>
      <c r="M3" s="14" t="s">
        <v>58</v>
      </c>
      <c r="N3" s="16" t="s">
        <v>59</v>
      </c>
      <c r="O3" s="14" t="s">
        <v>1</v>
      </c>
      <c r="P3" s="16" t="s">
        <v>6</v>
      </c>
      <c r="Q3" s="14" t="s">
        <v>55</v>
      </c>
      <c r="R3" s="14" t="s">
        <v>72</v>
      </c>
      <c r="S3" s="14" t="s">
        <v>73</v>
      </c>
      <c r="T3" s="14" t="s">
        <v>74</v>
      </c>
      <c r="U3" s="14" t="s">
        <v>75</v>
      </c>
      <c r="V3" s="16" t="s">
        <v>6</v>
      </c>
      <c r="W3" s="16" t="s">
        <v>76</v>
      </c>
      <c r="X3" s="16" t="s">
        <v>77</v>
      </c>
      <c r="Y3" s="16" t="s">
        <v>78</v>
      </c>
      <c r="Z3" s="14" t="s">
        <v>63</v>
      </c>
      <c r="AA3" s="14" t="s">
        <v>64</v>
      </c>
      <c r="AB3" s="14" t="s">
        <v>65</v>
      </c>
      <c r="AC3" s="16" t="s">
        <v>66</v>
      </c>
      <c r="AD3" s="17" t="s">
        <v>67</v>
      </c>
      <c r="AE3" s="16" t="s">
        <v>68</v>
      </c>
      <c r="AF3" s="16" t="s">
        <v>69</v>
      </c>
      <c r="AG3" s="16" t="s">
        <v>6</v>
      </c>
      <c r="AH3" s="16" t="s">
        <v>70</v>
      </c>
      <c r="AI3" s="16" t="s">
        <v>71</v>
      </c>
      <c r="AJ3" s="14" t="s">
        <v>79</v>
      </c>
      <c r="AK3" s="14" t="s">
        <v>80</v>
      </c>
      <c r="AL3" s="14" t="s">
        <v>81</v>
      </c>
      <c r="AM3" s="14" t="s">
        <v>82</v>
      </c>
      <c r="AN3" s="14" t="s">
        <v>83</v>
      </c>
      <c r="AO3" s="14" t="s">
        <v>84</v>
      </c>
      <c r="AP3" s="16" t="s">
        <v>85</v>
      </c>
      <c r="AQ3" s="16" t="s">
        <v>86</v>
      </c>
      <c r="AR3" s="16" t="s">
        <v>87</v>
      </c>
      <c r="AS3" s="16" t="s">
        <v>88</v>
      </c>
      <c r="AT3" s="16" t="s">
        <v>89</v>
      </c>
      <c r="AU3" s="16" t="s">
        <v>90</v>
      </c>
      <c r="AV3" s="17" t="s">
        <v>91</v>
      </c>
      <c r="AW3" s="16" t="s">
        <v>92</v>
      </c>
      <c r="AX3" s="16" t="s">
        <v>93</v>
      </c>
      <c r="AY3" s="17" t="s">
        <v>94</v>
      </c>
      <c r="AZ3" s="17" t="s">
        <v>95</v>
      </c>
      <c r="BA3" s="16" t="s">
        <v>96</v>
      </c>
      <c r="BB3" s="16" t="s">
        <v>97</v>
      </c>
      <c r="BC3" s="17" t="s">
        <v>98</v>
      </c>
      <c r="BD3" s="16" t="s">
        <v>99</v>
      </c>
      <c r="BE3" s="14" t="s">
        <v>102</v>
      </c>
      <c r="BF3" s="14" t="s">
        <v>103</v>
      </c>
    </row>
    <row r="4" spans="1:58" s="3" customFormat="1" ht="20.100000000000001" customHeight="1">
      <c r="A4" s="13"/>
      <c r="B4" s="13" t="s">
        <v>7</v>
      </c>
      <c r="C4" s="18">
        <v>1.5</v>
      </c>
      <c r="D4" s="18">
        <v>5</v>
      </c>
      <c r="E4" s="18">
        <v>3.5</v>
      </c>
      <c r="F4" s="18">
        <v>3</v>
      </c>
      <c r="G4" s="19">
        <v>3</v>
      </c>
      <c r="H4" s="19">
        <v>2</v>
      </c>
      <c r="I4" s="19">
        <v>1</v>
      </c>
      <c r="J4" s="18">
        <v>5</v>
      </c>
      <c r="K4" s="18">
        <v>2.5</v>
      </c>
      <c r="L4" s="18">
        <v>3</v>
      </c>
      <c r="M4" s="18">
        <v>4</v>
      </c>
      <c r="N4" s="19">
        <v>3</v>
      </c>
      <c r="O4" s="18">
        <v>1.5</v>
      </c>
      <c r="P4" s="19">
        <v>1</v>
      </c>
      <c r="Q4" s="20">
        <v>1.5</v>
      </c>
      <c r="R4" s="20">
        <v>2</v>
      </c>
      <c r="S4" s="20">
        <v>3.5</v>
      </c>
      <c r="T4" s="20">
        <v>2.5</v>
      </c>
      <c r="U4" s="20">
        <v>3.5</v>
      </c>
      <c r="V4" s="21">
        <v>0.5</v>
      </c>
      <c r="W4" s="21">
        <v>3</v>
      </c>
      <c r="X4" s="21">
        <v>2</v>
      </c>
      <c r="Y4" s="21">
        <v>2</v>
      </c>
      <c r="Z4" s="13">
        <v>3</v>
      </c>
      <c r="AA4" s="13">
        <v>3.5</v>
      </c>
      <c r="AB4" s="13">
        <v>1.5</v>
      </c>
      <c r="AC4" s="21">
        <v>2</v>
      </c>
      <c r="AD4" s="22">
        <v>2.5</v>
      </c>
      <c r="AE4" s="21">
        <v>3</v>
      </c>
      <c r="AF4" s="21">
        <v>2.5</v>
      </c>
      <c r="AG4" s="21">
        <v>0.5</v>
      </c>
      <c r="AH4" s="21">
        <v>3</v>
      </c>
      <c r="AI4" s="21">
        <v>1</v>
      </c>
      <c r="AJ4" s="13">
        <v>4</v>
      </c>
      <c r="AK4" s="13">
        <v>3</v>
      </c>
      <c r="AL4" s="13">
        <v>4</v>
      </c>
      <c r="AM4" s="13">
        <v>2.5</v>
      </c>
      <c r="AN4" s="13">
        <v>3</v>
      </c>
      <c r="AO4" s="13">
        <v>2.5</v>
      </c>
      <c r="AP4" s="21">
        <v>2.5</v>
      </c>
      <c r="AQ4" s="21">
        <v>2</v>
      </c>
      <c r="AR4" s="21">
        <v>3</v>
      </c>
      <c r="AS4" s="21">
        <v>2.5</v>
      </c>
      <c r="AT4" s="21">
        <v>2</v>
      </c>
      <c r="AU4" s="21">
        <v>2</v>
      </c>
      <c r="AV4" s="22">
        <v>2.5</v>
      </c>
      <c r="AW4" s="21">
        <v>3</v>
      </c>
      <c r="AX4" s="21">
        <v>3</v>
      </c>
      <c r="AY4" s="22">
        <v>3</v>
      </c>
      <c r="AZ4" s="22">
        <v>2.5</v>
      </c>
      <c r="BA4" s="21">
        <v>2</v>
      </c>
      <c r="BB4" s="21">
        <v>1.5</v>
      </c>
      <c r="BC4" s="22">
        <v>3</v>
      </c>
      <c r="BD4" s="21">
        <v>2</v>
      </c>
      <c r="BE4" s="23"/>
      <c r="BF4" s="23"/>
    </row>
    <row r="5" spans="1:58" s="3" customFormat="1" ht="20.100000000000001" customHeight="1">
      <c r="A5" s="20" t="s">
        <v>61</v>
      </c>
      <c r="B5" s="20" t="s">
        <v>62</v>
      </c>
      <c r="C5" s="13">
        <v>57</v>
      </c>
      <c r="D5" s="13">
        <v>47</v>
      </c>
      <c r="E5" s="13">
        <v>50</v>
      </c>
      <c r="F5" s="13">
        <v>60</v>
      </c>
      <c r="G5" s="24">
        <v>44</v>
      </c>
      <c r="H5" s="24">
        <v>45</v>
      </c>
      <c r="I5" s="21">
        <v>80</v>
      </c>
      <c r="J5" s="13">
        <v>48</v>
      </c>
      <c r="K5" s="13">
        <v>31</v>
      </c>
      <c r="L5" s="13">
        <v>37</v>
      </c>
      <c r="M5" s="13">
        <v>52</v>
      </c>
      <c r="N5" s="21">
        <v>60</v>
      </c>
      <c r="O5" s="13">
        <v>55</v>
      </c>
      <c r="P5" s="21">
        <v>82</v>
      </c>
      <c r="Q5" s="13">
        <v>0</v>
      </c>
      <c r="R5" s="13">
        <v>0</v>
      </c>
      <c r="S5" s="13">
        <v>19</v>
      </c>
      <c r="T5" s="13">
        <v>0</v>
      </c>
      <c r="U5" s="13">
        <v>0</v>
      </c>
      <c r="V5" s="24">
        <v>0</v>
      </c>
      <c r="W5" s="24">
        <v>28</v>
      </c>
      <c r="X5" s="24">
        <v>0</v>
      </c>
      <c r="Y5" s="24">
        <v>0</v>
      </c>
      <c r="Z5" s="13">
        <v>64</v>
      </c>
      <c r="AA5" s="13">
        <v>60</v>
      </c>
      <c r="AB5" s="13">
        <v>65</v>
      </c>
      <c r="AC5" s="21">
        <v>65</v>
      </c>
      <c r="AD5" s="22">
        <v>62</v>
      </c>
      <c r="AE5" s="21">
        <v>66</v>
      </c>
      <c r="AF5" s="21">
        <v>60</v>
      </c>
      <c r="AG5" s="21" t="s">
        <v>60</v>
      </c>
      <c r="AH5" s="21">
        <v>91</v>
      </c>
      <c r="AI5" s="21">
        <v>90</v>
      </c>
      <c r="AJ5" s="13">
        <v>77</v>
      </c>
      <c r="AK5" s="13">
        <v>77</v>
      </c>
      <c r="AL5" s="13">
        <v>65</v>
      </c>
      <c r="AM5" s="13">
        <v>46</v>
      </c>
      <c r="AN5" s="13">
        <v>43</v>
      </c>
      <c r="AO5" s="13">
        <v>66</v>
      </c>
      <c r="AP5" s="24">
        <v>33</v>
      </c>
      <c r="AQ5" s="21">
        <v>66</v>
      </c>
      <c r="AR5" s="21">
        <v>62</v>
      </c>
      <c r="AS5" s="21">
        <v>61</v>
      </c>
      <c r="AT5" s="21">
        <v>75</v>
      </c>
      <c r="AU5" s="21">
        <v>60</v>
      </c>
      <c r="AV5" s="22">
        <v>76</v>
      </c>
      <c r="AW5" s="21">
        <v>70</v>
      </c>
      <c r="AX5" s="21">
        <v>0</v>
      </c>
      <c r="AY5" s="22">
        <v>63</v>
      </c>
      <c r="AZ5" s="22">
        <v>48</v>
      </c>
      <c r="BA5" s="21">
        <v>65</v>
      </c>
      <c r="BB5" s="21">
        <v>61</v>
      </c>
      <c r="BC5" s="22">
        <v>60</v>
      </c>
      <c r="BD5" s="21">
        <v>75</v>
      </c>
      <c r="BE5" s="25">
        <f>(C5*1.5+D5*5+E5*3.5+F5*3+J5*5+K5*2.5+L5*3+M5*4+O5*1.5+Q5*1.5+R5*2+S5*3.5+T5*2.5+U5*3.5+Z5*3+AA5*3.5+AB5*1.5+AD5*2.5+AJ5*4+AK5*3+AL5*4+AM5*2.5+AN5*3+AO5*2.5+AV5*2.2+AY5*3+AZ5*2.5+BC5*3)/82.5-2.5</f>
        <v>45.738787878787875</v>
      </c>
      <c r="BF5" s="23">
        <v>25</v>
      </c>
    </row>
    <row r="6" spans="1:58" s="3" customFormat="1" ht="20.100000000000001" customHeight="1">
      <c r="A6" s="20">
        <v>150320101</v>
      </c>
      <c r="B6" s="20" t="s">
        <v>8</v>
      </c>
      <c r="C6" s="26">
        <v>87</v>
      </c>
      <c r="D6" s="26">
        <v>87</v>
      </c>
      <c r="E6" s="26">
        <v>72</v>
      </c>
      <c r="F6" s="26">
        <v>88</v>
      </c>
      <c r="G6" s="27">
        <v>87</v>
      </c>
      <c r="H6" s="27">
        <v>74</v>
      </c>
      <c r="I6" s="27">
        <v>85</v>
      </c>
      <c r="J6" s="26">
        <v>60</v>
      </c>
      <c r="K6" s="26">
        <v>62</v>
      </c>
      <c r="L6" s="26">
        <v>44</v>
      </c>
      <c r="M6" s="26">
        <v>85</v>
      </c>
      <c r="N6" s="27">
        <v>0</v>
      </c>
      <c r="O6" s="26">
        <v>81</v>
      </c>
      <c r="P6" s="27">
        <v>90</v>
      </c>
      <c r="Q6" s="13">
        <v>83</v>
      </c>
      <c r="R6" s="13">
        <v>87</v>
      </c>
      <c r="S6" s="13">
        <v>82</v>
      </c>
      <c r="T6" s="13">
        <v>85</v>
      </c>
      <c r="U6" s="13">
        <v>74</v>
      </c>
      <c r="V6" s="21">
        <v>80</v>
      </c>
      <c r="W6" s="28">
        <v>74</v>
      </c>
      <c r="X6" s="28">
        <v>84</v>
      </c>
      <c r="Y6" s="28">
        <v>85</v>
      </c>
      <c r="Z6" s="20">
        <v>80</v>
      </c>
      <c r="AA6" s="20">
        <v>78</v>
      </c>
      <c r="AB6" s="20">
        <v>84</v>
      </c>
      <c r="AC6" s="28">
        <v>77</v>
      </c>
      <c r="AD6" s="29">
        <v>93</v>
      </c>
      <c r="AE6" s="28">
        <v>81</v>
      </c>
      <c r="AF6" s="28">
        <v>87</v>
      </c>
      <c r="AG6" s="28">
        <v>81</v>
      </c>
      <c r="AH6" s="28">
        <v>92</v>
      </c>
      <c r="AI6" s="28">
        <v>90</v>
      </c>
      <c r="AJ6" s="20">
        <v>81</v>
      </c>
      <c r="AK6" s="20">
        <v>81</v>
      </c>
      <c r="AL6" s="20">
        <v>76</v>
      </c>
      <c r="AM6" s="20">
        <v>89</v>
      </c>
      <c r="AN6" s="20">
        <v>61</v>
      </c>
      <c r="AO6" s="20">
        <v>76</v>
      </c>
      <c r="AP6" s="30">
        <v>58</v>
      </c>
      <c r="AQ6" s="28">
        <v>75</v>
      </c>
      <c r="AR6" s="28">
        <v>72</v>
      </c>
      <c r="AS6" s="28">
        <v>81</v>
      </c>
      <c r="AT6" s="28">
        <v>85</v>
      </c>
      <c r="AU6" s="28">
        <v>80</v>
      </c>
      <c r="AV6" s="29">
        <v>77</v>
      </c>
      <c r="AW6" s="28">
        <v>85</v>
      </c>
      <c r="AX6" s="28">
        <v>0</v>
      </c>
      <c r="AY6" s="29">
        <v>77</v>
      </c>
      <c r="AZ6" s="29">
        <v>92</v>
      </c>
      <c r="BA6" s="28">
        <v>80</v>
      </c>
      <c r="BB6" s="28">
        <v>77</v>
      </c>
      <c r="BC6" s="29">
        <v>73</v>
      </c>
      <c r="BD6" s="28">
        <v>95</v>
      </c>
      <c r="BE6" s="25">
        <f>(C6*1.5+D6*5+E6*3.5+F6*3+J6*5+K6*2.5+L6*3+M6*4+O6*1.5+Q6*1.5+R6*2+S6*3.5+T6*2.5+U6*3.5+Z6*3+AA6*3.5+AB6*1.5+AD6*2.5+AJ6*4+AK6*3+AL6*4+AM6*2.5+AN6*3+AO6*2.5+AV6*2.2+AY6*3+AZ6*2.5+BC6*3)/82.5-0.4167</f>
        <v>76.84875454545454</v>
      </c>
      <c r="BF6" s="23">
        <v>12</v>
      </c>
    </row>
    <row r="7" spans="1:58" s="3" customFormat="1" ht="20.100000000000001" customHeight="1">
      <c r="A7" s="20" t="s">
        <v>9</v>
      </c>
      <c r="B7" s="20" t="s">
        <v>10</v>
      </c>
      <c r="C7" s="26">
        <v>72</v>
      </c>
      <c r="D7" s="26">
        <v>69</v>
      </c>
      <c r="E7" s="26">
        <v>82</v>
      </c>
      <c r="F7" s="26">
        <v>62</v>
      </c>
      <c r="G7" s="27">
        <v>92</v>
      </c>
      <c r="H7" s="27">
        <v>77</v>
      </c>
      <c r="I7" s="27">
        <v>78</v>
      </c>
      <c r="J7" s="26">
        <v>76</v>
      </c>
      <c r="K7" s="26">
        <v>66</v>
      </c>
      <c r="L7" s="26">
        <v>45</v>
      </c>
      <c r="M7" s="26">
        <v>85</v>
      </c>
      <c r="N7" s="31">
        <v>0</v>
      </c>
      <c r="O7" s="26">
        <v>75</v>
      </c>
      <c r="P7" s="31">
        <v>0</v>
      </c>
      <c r="Q7" s="20">
        <v>71</v>
      </c>
      <c r="R7" s="20">
        <v>85</v>
      </c>
      <c r="S7" s="20">
        <v>80</v>
      </c>
      <c r="T7" s="20">
        <v>77</v>
      </c>
      <c r="U7" s="20">
        <v>60</v>
      </c>
      <c r="V7" s="21">
        <v>65</v>
      </c>
      <c r="W7" s="21">
        <v>65</v>
      </c>
      <c r="X7" s="21">
        <v>84</v>
      </c>
      <c r="Y7" s="21">
        <v>86</v>
      </c>
      <c r="Z7" s="13">
        <v>87</v>
      </c>
      <c r="AA7" s="13">
        <v>87</v>
      </c>
      <c r="AB7" s="13">
        <v>81</v>
      </c>
      <c r="AC7" s="21">
        <v>68</v>
      </c>
      <c r="AD7" s="22">
        <v>68</v>
      </c>
      <c r="AE7" s="21">
        <v>60</v>
      </c>
      <c r="AF7" s="21">
        <v>81</v>
      </c>
      <c r="AG7" s="21">
        <v>71</v>
      </c>
      <c r="AH7" s="21">
        <v>90</v>
      </c>
      <c r="AI7" s="21">
        <v>92</v>
      </c>
      <c r="AJ7" s="13">
        <v>70</v>
      </c>
      <c r="AK7" s="13">
        <v>75</v>
      </c>
      <c r="AL7" s="13">
        <v>83</v>
      </c>
      <c r="AM7" s="13">
        <v>91</v>
      </c>
      <c r="AN7" s="13">
        <v>61</v>
      </c>
      <c r="AO7" s="13">
        <v>85</v>
      </c>
      <c r="AP7" s="21">
        <v>78</v>
      </c>
      <c r="AQ7" s="21">
        <v>78</v>
      </c>
      <c r="AR7" s="21">
        <v>66</v>
      </c>
      <c r="AS7" s="21">
        <v>85</v>
      </c>
      <c r="AT7" s="21">
        <v>81</v>
      </c>
      <c r="AU7" s="21">
        <v>78</v>
      </c>
      <c r="AV7" s="22">
        <v>69</v>
      </c>
      <c r="AW7" s="21">
        <v>77</v>
      </c>
      <c r="AX7" s="21">
        <v>0</v>
      </c>
      <c r="AY7" s="22">
        <v>74</v>
      </c>
      <c r="AZ7" s="22">
        <v>76</v>
      </c>
      <c r="BA7" s="21">
        <v>68</v>
      </c>
      <c r="BB7" s="21">
        <v>68</v>
      </c>
      <c r="BC7" s="22">
        <v>66</v>
      </c>
      <c r="BD7" s="21">
        <v>70</v>
      </c>
      <c r="BE7" s="25">
        <f>(C7*1.5+D7*5+E7*3.5+F7*3+J7*5+K7*2.5+L7*3+M7*4+O7*1.5+Q7*1.5+R7*2+S7*3.5+T7*2.5+U7*3.5+Z7*3+AA7*3.5+AB7*1.5+AD7*2.5+AJ7*4+AK7*3+AL7*4+AM7*2.5+AN7*3+AO7*2.5+AV7*2.2+AY7*3+AZ7*2.5+BC7*3)/82.5-0.6667</f>
        <v>73.227845454545445</v>
      </c>
      <c r="BF7" s="23">
        <v>20</v>
      </c>
    </row>
    <row r="8" spans="1:58" s="4" customFormat="1" ht="20.100000000000001" customHeight="1">
      <c r="A8" s="20" t="s">
        <v>11</v>
      </c>
      <c r="B8" s="20" t="s">
        <v>12</v>
      </c>
      <c r="C8" s="26">
        <v>77</v>
      </c>
      <c r="D8" s="26">
        <v>77</v>
      </c>
      <c r="E8" s="26">
        <v>85</v>
      </c>
      <c r="F8" s="26">
        <v>84</v>
      </c>
      <c r="G8" s="27">
        <v>94</v>
      </c>
      <c r="H8" s="27">
        <v>82</v>
      </c>
      <c r="I8" s="27">
        <v>82</v>
      </c>
      <c r="J8" s="26">
        <v>92</v>
      </c>
      <c r="K8" s="26">
        <v>72</v>
      </c>
      <c r="L8" s="26">
        <v>90</v>
      </c>
      <c r="M8" s="26">
        <v>93</v>
      </c>
      <c r="N8" s="27">
        <v>0</v>
      </c>
      <c r="O8" s="26">
        <v>90</v>
      </c>
      <c r="P8" s="27">
        <v>86</v>
      </c>
      <c r="Q8" s="13">
        <v>96</v>
      </c>
      <c r="R8" s="13">
        <v>89</v>
      </c>
      <c r="S8" s="13">
        <v>90</v>
      </c>
      <c r="T8" s="13">
        <v>90</v>
      </c>
      <c r="U8" s="13">
        <v>91</v>
      </c>
      <c r="V8" s="21">
        <v>71</v>
      </c>
      <c r="W8" s="21">
        <v>69</v>
      </c>
      <c r="X8" s="21">
        <v>84</v>
      </c>
      <c r="Y8" s="21">
        <v>96</v>
      </c>
      <c r="Z8" s="13">
        <v>98</v>
      </c>
      <c r="AA8" s="13">
        <v>90</v>
      </c>
      <c r="AB8" s="13">
        <v>94</v>
      </c>
      <c r="AC8" s="21">
        <v>86</v>
      </c>
      <c r="AD8" s="22">
        <v>96</v>
      </c>
      <c r="AE8" s="21">
        <v>69</v>
      </c>
      <c r="AF8" s="21">
        <v>94</v>
      </c>
      <c r="AG8" s="21">
        <v>80</v>
      </c>
      <c r="AH8" s="21">
        <v>94</v>
      </c>
      <c r="AI8" s="21">
        <v>94</v>
      </c>
      <c r="AJ8" s="13">
        <v>85</v>
      </c>
      <c r="AK8" s="13">
        <v>94</v>
      </c>
      <c r="AL8" s="13">
        <v>89</v>
      </c>
      <c r="AM8" s="13">
        <v>92</v>
      </c>
      <c r="AN8" s="13">
        <v>91</v>
      </c>
      <c r="AO8" s="13">
        <v>90</v>
      </c>
      <c r="AP8" s="21">
        <v>93</v>
      </c>
      <c r="AQ8" s="21">
        <v>78</v>
      </c>
      <c r="AR8" s="21">
        <v>80</v>
      </c>
      <c r="AS8" s="21">
        <v>92</v>
      </c>
      <c r="AT8" s="21">
        <v>96</v>
      </c>
      <c r="AU8" s="21">
        <v>95</v>
      </c>
      <c r="AV8" s="22">
        <v>91</v>
      </c>
      <c r="AW8" s="21">
        <v>83</v>
      </c>
      <c r="AX8" s="21">
        <v>0</v>
      </c>
      <c r="AY8" s="22">
        <v>90</v>
      </c>
      <c r="AZ8" s="22">
        <v>99</v>
      </c>
      <c r="BA8" s="21">
        <v>82</v>
      </c>
      <c r="BB8" s="21">
        <v>88</v>
      </c>
      <c r="BC8" s="22">
        <v>89</v>
      </c>
      <c r="BD8" s="21">
        <v>90</v>
      </c>
      <c r="BE8" s="25">
        <f>(C8*1.5+D8*5+E8*3.5+F8*3+J8*5+K8*2.5+L8*3+M8*4+O8*1.5+Q8*1.5+R8*2+S8*3.5+T8*2.5+U8*3.5+Z8*3+AA8*3.5+AB8*1.5+AD8*2.5+AJ8*4+AK8*3+AL8*4+AM8*2.5+AN8*3+AO8*2.5+AV8*2.2+AY8*3+AZ8*2.5+BC8*3)/82.5</f>
        <v>88.826666666666668</v>
      </c>
      <c r="BF8" s="23">
        <v>2</v>
      </c>
    </row>
    <row r="9" spans="1:58" s="3" customFormat="1" ht="20.100000000000001" customHeight="1">
      <c r="A9" s="20" t="s">
        <v>13</v>
      </c>
      <c r="B9" s="20" t="s">
        <v>14</v>
      </c>
      <c r="C9" s="26">
        <v>84</v>
      </c>
      <c r="D9" s="26">
        <v>91</v>
      </c>
      <c r="E9" s="26">
        <v>86</v>
      </c>
      <c r="F9" s="26">
        <v>86</v>
      </c>
      <c r="G9" s="27">
        <v>95</v>
      </c>
      <c r="H9" s="27">
        <v>89</v>
      </c>
      <c r="I9" s="27">
        <v>85</v>
      </c>
      <c r="J9" s="26">
        <v>77</v>
      </c>
      <c r="K9" s="26">
        <v>84</v>
      </c>
      <c r="L9" s="26">
        <v>86</v>
      </c>
      <c r="M9" s="26">
        <v>88</v>
      </c>
      <c r="N9" s="27">
        <v>0</v>
      </c>
      <c r="O9" s="26">
        <v>77</v>
      </c>
      <c r="P9" s="27">
        <v>87</v>
      </c>
      <c r="Q9" s="13">
        <v>91</v>
      </c>
      <c r="R9" s="13">
        <v>93</v>
      </c>
      <c r="S9" s="13">
        <v>84</v>
      </c>
      <c r="T9" s="13">
        <v>90</v>
      </c>
      <c r="U9" s="13">
        <v>84</v>
      </c>
      <c r="V9" s="21">
        <v>73</v>
      </c>
      <c r="W9" s="28">
        <v>67</v>
      </c>
      <c r="X9" s="28">
        <v>82</v>
      </c>
      <c r="Y9" s="28">
        <v>91</v>
      </c>
      <c r="Z9" s="20">
        <v>95</v>
      </c>
      <c r="AA9" s="20">
        <v>92</v>
      </c>
      <c r="AB9" s="20">
        <v>94</v>
      </c>
      <c r="AC9" s="28">
        <v>93</v>
      </c>
      <c r="AD9" s="29">
        <v>96</v>
      </c>
      <c r="AE9" s="28">
        <v>87</v>
      </c>
      <c r="AF9" s="28">
        <v>94</v>
      </c>
      <c r="AG9" s="28">
        <v>87</v>
      </c>
      <c r="AH9" s="28">
        <v>92</v>
      </c>
      <c r="AI9" s="21">
        <v>93</v>
      </c>
      <c r="AJ9" s="20">
        <v>85</v>
      </c>
      <c r="AK9" s="20">
        <v>95</v>
      </c>
      <c r="AL9" s="20">
        <v>96</v>
      </c>
      <c r="AM9" s="20">
        <v>96</v>
      </c>
      <c r="AN9" s="20">
        <v>94</v>
      </c>
      <c r="AO9" s="20">
        <v>91</v>
      </c>
      <c r="AP9" s="16">
        <v>94</v>
      </c>
      <c r="AQ9" s="16">
        <v>75</v>
      </c>
      <c r="AR9" s="16">
        <v>73</v>
      </c>
      <c r="AS9" s="16">
        <v>95</v>
      </c>
      <c r="AT9" s="16">
        <v>84</v>
      </c>
      <c r="AU9" s="16">
        <v>94</v>
      </c>
      <c r="AV9" s="17">
        <v>88</v>
      </c>
      <c r="AW9" s="16">
        <v>85</v>
      </c>
      <c r="AX9" s="16">
        <v>0</v>
      </c>
      <c r="AY9" s="17">
        <v>84</v>
      </c>
      <c r="AZ9" s="17">
        <v>99</v>
      </c>
      <c r="BA9" s="16">
        <v>87</v>
      </c>
      <c r="BB9" s="16">
        <v>91</v>
      </c>
      <c r="BC9" s="17">
        <v>86</v>
      </c>
      <c r="BD9" s="16">
        <v>85</v>
      </c>
      <c r="BE9" s="25">
        <f>(C9*1.5+D9*5+E9*3.5+F9*3+J9*5+K9*2.5+L9*3+M9*4+O9*1.5+Q9*1.5+R9*2+S9*3.5+T9*2.5+U9*3.5+Z9*3+AA9*3.5+AB9*1.5+AD9*2.5+AJ9*4+AK9*3+AL9*4+AM9*2.5+AN9*3+AO9*2.5+AV9*2.2+AY9*3+AZ9*2.5+BC9*3)/82.5</f>
        <v>88.407272727272726</v>
      </c>
      <c r="BF9" s="23">
        <v>3</v>
      </c>
    </row>
    <row r="10" spans="1:58" s="4" customFormat="1" ht="20.100000000000001" customHeight="1">
      <c r="A10" s="20" t="s">
        <v>15</v>
      </c>
      <c r="B10" s="20" t="s">
        <v>16</v>
      </c>
      <c r="C10" s="26">
        <v>81</v>
      </c>
      <c r="D10" s="26">
        <v>69</v>
      </c>
      <c r="E10" s="26">
        <v>86</v>
      </c>
      <c r="F10" s="26">
        <v>87</v>
      </c>
      <c r="G10" s="27">
        <v>95</v>
      </c>
      <c r="H10" s="27">
        <v>85</v>
      </c>
      <c r="I10" s="27">
        <v>88</v>
      </c>
      <c r="J10" s="32">
        <v>61</v>
      </c>
      <c r="K10" s="32">
        <v>67</v>
      </c>
      <c r="L10" s="32">
        <v>83</v>
      </c>
      <c r="M10" s="32">
        <v>82</v>
      </c>
      <c r="N10" s="33">
        <v>0</v>
      </c>
      <c r="O10" s="32">
        <v>74</v>
      </c>
      <c r="P10" s="33">
        <v>87</v>
      </c>
      <c r="Q10" s="13">
        <v>80</v>
      </c>
      <c r="R10" s="13">
        <v>92</v>
      </c>
      <c r="S10" s="13">
        <v>95</v>
      </c>
      <c r="T10" s="13">
        <v>89</v>
      </c>
      <c r="U10" s="13">
        <v>74</v>
      </c>
      <c r="V10" s="21">
        <v>78</v>
      </c>
      <c r="W10" s="21">
        <v>73</v>
      </c>
      <c r="X10" s="21">
        <v>84</v>
      </c>
      <c r="Y10" s="21">
        <v>83</v>
      </c>
      <c r="Z10" s="13">
        <v>95</v>
      </c>
      <c r="AA10" s="13">
        <v>95</v>
      </c>
      <c r="AB10" s="13">
        <v>91</v>
      </c>
      <c r="AC10" s="21">
        <v>88</v>
      </c>
      <c r="AD10" s="22">
        <v>98</v>
      </c>
      <c r="AE10" s="21">
        <v>77</v>
      </c>
      <c r="AF10" s="21">
        <v>86</v>
      </c>
      <c r="AG10" s="21">
        <v>83</v>
      </c>
      <c r="AH10" s="21">
        <v>94</v>
      </c>
      <c r="AI10" s="21">
        <v>94</v>
      </c>
      <c r="AJ10" s="13">
        <v>75</v>
      </c>
      <c r="AK10" s="13">
        <v>91</v>
      </c>
      <c r="AL10" s="13">
        <v>83</v>
      </c>
      <c r="AM10" s="13">
        <v>93</v>
      </c>
      <c r="AN10" s="13">
        <v>68</v>
      </c>
      <c r="AO10" s="13">
        <v>87</v>
      </c>
      <c r="AP10" s="21">
        <v>77</v>
      </c>
      <c r="AQ10" s="21">
        <v>72</v>
      </c>
      <c r="AR10" s="21">
        <v>80</v>
      </c>
      <c r="AS10" s="21">
        <v>89</v>
      </c>
      <c r="AT10" s="21">
        <v>84</v>
      </c>
      <c r="AU10" s="21">
        <v>84</v>
      </c>
      <c r="AV10" s="22">
        <v>93</v>
      </c>
      <c r="AW10" s="21">
        <v>85</v>
      </c>
      <c r="AX10" s="21">
        <v>0</v>
      </c>
      <c r="AY10" s="22">
        <v>77</v>
      </c>
      <c r="AZ10" s="22">
        <v>90</v>
      </c>
      <c r="BA10" s="21">
        <v>72</v>
      </c>
      <c r="BB10" s="21">
        <v>88</v>
      </c>
      <c r="BC10" s="22">
        <v>80</v>
      </c>
      <c r="BD10" s="21">
        <v>80</v>
      </c>
      <c r="BE10" s="25">
        <f t="shared" ref="BE10:BE28" si="0">(C10*1.5+D10*5+E10*3.5+F10*3+J10*5+K10*2.5+L10*3+M10*4+O10*1.5+Q10*1.5+R10*2+S10*3.5+T10*2.5+U10*3.5+Z10*3+AA10*3.5+AB10*1.5+AD10*2.5+AJ10*4+AK10*3+AL10*4+AM10*2.5+AN10*3+AO10*2.5+AV10*2.2+AY10*3+AZ10*2.5+BC10*3)/82.5</f>
        <v>82.007272727272735</v>
      </c>
      <c r="BF10" s="23">
        <v>6</v>
      </c>
    </row>
    <row r="11" spans="1:58" s="3" customFormat="1" ht="20.100000000000001" customHeight="1">
      <c r="A11" s="20" t="s">
        <v>17</v>
      </c>
      <c r="B11" s="20" t="s">
        <v>18</v>
      </c>
      <c r="C11" s="26">
        <v>75</v>
      </c>
      <c r="D11" s="26">
        <v>78</v>
      </c>
      <c r="E11" s="26">
        <v>86</v>
      </c>
      <c r="F11" s="26">
        <v>66</v>
      </c>
      <c r="G11" s="27">
        <v>98</v>
      </c>
      <c r="H11" s="27">
        <v>74</v>
      </c>
      <c r="I11" s="27">
        <v>82</v>
      </c>
      <c r="J11" s="18">
        <v>78</v>
      </c>
      <c r="K11" s="18">
        <v>76</v>
      </c>
      <c r="L11" s="18">
        <v>78</v>
      </c>
      <c r="M11" s="18">
        <v>82</v>
      </c>
      <c r="N11" s="19">
        <v>0</v>
      </c>
      <c r="O11" s="18">
        <v>75</v>
      </c>
      <c r="P11" s="19">
        <v>78</v>
      </c>
      <c r="Q11" s="20">
        <v>78</v>
      </c>
      <c r="R11" s="20">
        <v>90</v>
      </c>
      <c r="S11" s="20">
        <v>87</v>
      </c>
      <c r="T11" s="20">
        <v>91</v>
      </c>
      <c r="U11" s="20">
        <v>71</v>
      </c>
      <c r="V11" s="21">
        <v>86</v>
      </c>
      <c r="W11" s="21">
        <v>67</v>
      </c>
      <c r="X11" s="21">
        <v>84</v>
      </c>
      <c r="Y11" s="21">
        <v>80</v>
      </c>
      <c r="Z11" s="13">
        <v>86</v>
      </c>
      <c r="AA11" s="13">
        <v>88</v>
      </c>
      <c r="AB11" s="13">
        <v>88</v>
      </c>
      <c r="AC11" s="21">
        <v>82</v>
      </c>
      <c r="AD11" s="22">
        <v>92</v>
      </c>
      <c r="AE11" s="21">
        <v>72</v>
      </c>
      <c r="AF11" s="21">
        <v>86</v>
      </c>
      <c r="AG11" s="21">
        <v>87</v>
      </c>
      <c r="AH11" s="21">
        <v>92</v>
      </c>
      <c r="AI11" s="28">
        <v>92</v>
      </c>
      <c r="AJ11" s="13">
        <v>75</v>
      </c>
      <c r="AK11" s="13">
        <v>88</v>
      </c>
      <c r="AL11" s="13">
        <v>89</v>
      </c>
      <c r="AM11" s="13">
        <v>81</v>
      </c>
      <c r="AN11" s="13">
        <v>77</v>
      </c>
      <c r="AO11" s="13">
        <v>85</v>
      </c>
      <c r="AP11" s="21">
        <v>92</v>
      </c>
      <c r="AQ11" s="21">
        <v>80</v>
      </c>
      <c r="AR11" s="21">
        <v>77</v>
      </c>
      <c r="AS11" s="21">
        <v>87</v>
      </c>
      <c r="AT11" s="21">
        <v>89</v>
      </c>
      <c r="AU11" s="21">
        <v>93</v>
      </c>
      <c r="AV11" s="22">
        <v>85</v>
      </c>
      <c r="AW11" s="21">
        <v>87</v>
      </c>
      <c r="AX11" s="21">
        <v>0</v>
      </c>
      <c r="AY11" s="22">
        <v>82</v>
      </c>
      <c r="AZ11" s="22">
        <v>94</v>
      </c>
      <c r="BA11" s="21">
        <v>83</v>
      </c>
      <c r="BB11" s="21">
        <v>68</v>
      </c>
      <c r="BC11" s="22">
        <v>80</v>
      </c>
      <c r="BD11" s="21">
        <v>75</v>
      </c>
      <c r="BE11" s="25">
        <f t="shared" si="0"/>
        <v>81.642424242424241</v>
      </c>
      <c r="BF11" s="23">
        <v>8</v>
      </c>
    </row>
    <row r="12" spans="1:58" s="3" customFormat="1" ht="20.100000000000001" customHeight="1">
      <c r="A12" s="20" t="s">
        <v>19</v>
      </c>
      <c r="B12" s="20" t="s">
        <v>20</v>
      </c>
      <c r="C12" s="26">
        <v>55</v>
      </c>
      <c r="D12" s="26">
        <v>84</v>
      </c>
      <c r="E12" s="26">
        <v>60</v>
      </c>
      <c r="F12" s="26">
        <v>72</v>
      </c>
      <c r="G12" s="27">
        <v>96</v>
      </c>
      <c r="H12" s="27">
        <v>81</v>
      </c>
      <c r="I12" s="27">
        <v>82</v>
      </c>
      <c r="J12" s="18">
        <v>34</v>
      </c>
      <c r="K12" s="18">
        <v>61</v>
      </c>
      <c r="L12" s="18">
        <v>36</v>
      </c>
      <c r="M12" s="18">
        <v>72</v>
      </c>
      <c r="N12" s="19">
        <v>0</v>
      </c>
      <c r="O12" s="18">
        <v>67</v>
      </c>
      <c r="P12" s="19">
        <v>88</v>
      </c>
      <c r="Q12" s="13">
        <v>67</v>
      </c>
      <c r="R12" s="13">
        <v>87</v>
      </c>
      <c r="S12" s="13">
        <v>69</v>
      </c>
      <c r="T12" s="13">
        <v>65</v>
      </c>
      <c r="U12" s="13">
        <v>64</v>
      </c>
      <c r="V12" s="21">
        <v>75</v>
      </c>
      <c r="W12" s="28">
        <v>70</v>
      </c>
      <c r="X12" s="28">
        <v>84</v>
      </c>
      <c r="Y12" s="28">
        <v>89</v>
      </c>
      <c r="Z12" s="20">
        <v>65</v>
      </c>
      <c r="AA12" s="20">
        <v>70</v>
      </c>
      <c r="AB12" s="20">
        <v>64</v>
      </c>
      <c r="AC12" s="28">
        <v>68</v>
      </c>
      <c r="AD12" s="29">
        <v>74</v>
      </c>
      <c r="AE12" s="30">
        <v>42</v>
      </c>
      <c r="AF12" s="28">
        <v>66</v>
      </c>
      <c r="AG12" s="28">
        <v>80</v>
      </c>
      <c r="AH12" s="28">
        <v>91</v>
      </c>
      <c r="AI12" s="21">
        <v>90</v>
      </c>
      <c r="AJ12" s="20">
        <v>75</v>
      </c>
      <c r="AK12" s="20">
        <v>80</v>
      </c>
      <c r="AL12" s="20">
        <v>73</v>
      </c>
      <c r="AM12" s="20">
        <v>51</v>
      </c>
      <c r="AN12" s="20">
        <v>46</v>
      </c>
      <c r="AO12" s="20">
        <v>73</v>
      </c>
      <c r="AP12" s="30">
        <v>49</v>
      </c>
      <c r="AQ12" s="28">
        <v>67</v>
      </c>
      <c r="AR12" s="28">
        <v>72</v>
      </c>
      <c r="AS12" s="28">
        <v>63</v>
      </c>
      <c r="AT12" s="28">
        <v>88</v>
      </c>
      <c r="AU12" s="28">
        <v>78</v>
      </c>
      <c r="AV12" s="29">
        <v>78</v>
      </c>
      <c r="AW12" s="28">
        <v>84</v>
      </c>
      <c r="AX12" s="28">
        <v>0</v>
      </c>
      <c r="AY12" s="29">
        <v>72</v>
      </c>
      <c r="AZ12" s="29">
        <v>68</v>
      </c>
      <c r="BA12" s="28">
        <v>70</v>
      </c>
      <c r="BB12" s="28">
        <v>95</v>
      </c>
      <c r="BC12" s="29">
        <v>68</v>
      </c>
      <c r="BD12" s="28">
        <v>88</v>
      </c>
      <c r="BE12" s="25">
        <f>(C12*1.5+D12*5+E12*3.5+F12*3+J12*5+K12*2.5+L12*3+M12*4+O12*1.5+Q12*1.5+R12*2+S12*3.5+T12*2.5+U12*3.5+Z12*3+AA12*3.5+AB12*1.5+AD12*2.5+AJ12*4+AK12*3+AL12*4+AM12*2.5+AN12*3+AO12*2.5+AV12*2.2+AY12*3+AZ12*2.5+BC12*3)/82.5-0.9167</f>
        <v>64.690572727272723</v>
      </c>
      <c r="BF12" s="23">
        <v>24</v>
      </c>
    </row>
    <row r="13" spans="1:58" s="3" customFormat="1" ht="20.100000000000001" customHeight="1">
      <c r="A13" s="20" t="s">
        <v>21</v>
      </c>
      <c r="B13" s="20" t="s">
        <v>22</v>
      </c>
      <c r="C13" s="26">
        <v>77</v>
      </c>
      <c r="D13" s="26">
        <v>77</v>
      </c>
      <c r="E13" s="26">
        <v>77</v>
      </c>
      <c r="F13" s="26">
        <v>75</v>
      </c>
      <c r="G13" s="27">
        <v>96</v>
      </c>
      <c r="H13" s="27">
        <v>78</v>
      </c>
      <c r="I13" s="27">
        <v>82</v>
      </c>
      <c r="J13" s="26">
        <v>48</v>
      </c>
      <c r="K13" s="26">
        <v>65</v>
      </c>
      <c r="L13" s="26">
        <v>71</v>
      </c>
      <c r="M13" s="26">
        <v>82</v>
      </c>
      <c r="N13" s="27">
        <v>0</v>
      </c>
      <c r="O13" s="26">
        <v>80</v>
      </c>
      <c r="P13" s="27">
        <v>81</v>
      </c>
      <c r="Q13" s="13">
        <v>66</v>
      </c>
      <c r="R13" s="13">
        <v>86</v>
      </c>
      <c r="S13" s="13">
        <v>73</v>
      </c>
      <c r="T13" s="13">
        <v>73</v>
      </c>
      <c r="U13" s="13">
        <v>82</v>
      </c>
      <c r="V13" s="21">
        <v>80</v>
      </c>
      <c r="W13" s="21">
        <v>69</v>
      </c>
      <c r="X13" s="21">
        <v>85</v>
      </c>
      <c r="Y13" s="21">
        <v>92</v>
      </c>
      <c r="Z13" s="13">
        <v>87</v>
      </c>
      <c r="AA13" s="13">
        <v>91</v>
      </c>
      <c r="AB13" s="13">
        <v>87</v>
      </c>
      <c r="AC13" s="21">
        <v>72</v>
      </c>
      <c r="AD13" s="22">
        <v>95</v>
      </c>
      <c r="AE13" s="21">
        <v>90</v>
      </c>
      <c r="AF13" s="21">
        <v>81</v>
      </c>
      <c r="AG13" s="21">
        <v>89</v>
      </c>
      <c r="AH13" s="21">
        <v>93</v>
      </c>
      <c r="AI13" s="21">
        <v>92</v>
      </c>
      <c r="AJ13" s="13">
        <v>90</v>
      </c>
      <c r="AK13" s="13">
        <v>85</v>
      </c>
      <c r="AL13" s="13">
        <v>90</v>
      </c>
      <c r="AM13" s="13">
        <v>97</v>
      </c>
      <c r="AN13" s="13">
        <v>64</v>
      </c>
      <c r="AO13" s="13">
        <v>90</v>
      </c>
      <c r="AP13" s="21">
        <v>84</v>
      </c>
      <c r="AQ13" s="21">
        <v>84</v>
      </c>
      <c r="AR13" s="21">
        <v>79</v>
      </c>
      <c r="AS13" s="21">
        <v>79</v>
      </c>
      <c r="AT13" s="21">
        <v>90</v>
      </c>
      <c r="AU13" s="21">
        <v>91</v>
      </c>
      <c r="AV13" s="22">
        <v>87</v>
      </c>
      <c r="AW13" s="21">
        <v>93</v>
      </c>
      <c r="AX13" s="21">
        <v>0</v>
      </c>
      <c r="AY13" s="22">
        <v>91</v>
      </c>
      <c r="AZ13" s="22">
        <v>90</v>
      </c>
      <c r="BA13" s="21">
        <v>87</v>
      </c>
      <c r="BB13" s="21">
        <v>98</v>
      </c>
      <c r="BC13" s="22">
        <v>90</v>
      </c>
      <c r="BD13" s="21">
        <v>90</v>
      </c>
      <c r="BE13" s="25">
        <f t="shared" si="0"/>
        <v>79.950303030303033</v>
      </c>
      <c r="BF13" s="23">
        <v>9</v>
      </c>
    </row>
    <row r="14" spans="1:58" s="3" customFormat="1" ht="20.100000000000001" customHeight="1">
      <c r="A14" s="20" t="s">
        <v>23</v>
      </c>
      <c r="B14" s="20" t="s">
        <v>24</v>
      </c>
      <c r="C14" s="26">
        <v>69</v>
      </c>
      <c r="D14" s="26">
        <v>61</v>
      </c>
      <c r="E14" s="26">
        <v>60</v>
      </c>
      <c r="F14" s="26">
        <v>77</v>
      </c>
      <c r="G14" s="27">
        <v>97</v>
      </c>
      <c r="H14" s="27">
        <v>78</v>
      </c>
      <c r="I14" s="27">
        <v>79</v>
      </c>
      <c r="J14" s="26">
        <v>66</v>
      </c>
      <c r="K14" s="26">
        <v>70</v>
      </c>
      <c r="L14" s="26">
        <v>81</v>
      </c>
      <c r="M14" s="26">
        <v>72</v>
      </c>
      <c r="N14" s="27">
        <v>0</v>
      </c>
      <c r="O14" s="26">
        <v>75</v>
      </c>
      <c r="P14" s="27">
        <v>78</v>
      </c>
      <c r="Q14" s="20">
        <v>76</v>
      </c>
      <c r="R14" s="20">
        <v>82</v>
      </c>
      <c r="S14" s="20">
        <v>77</v>
      </c>
      <c r="T14" s="20">
        <v>77</v>
      </c>
      <c r="U14" s="20">
        <v>60</v>
      </c>
      <c r="V14" s="21">
        <v>86</v>
      </c>
      <c r="W14" s="21">
        <v>63</v>
      </c>
      <c r="X14" s="21">
        <v>84</v>
      </c>
      <c r="Y14" s="21">
        <v>83</v>
      </c>
      <c r="Z14" s="13">
        <v>83</v>
      </c>
      <c r="AA14" s="13">
        <v>88</v>
      </c>
      <c r="AB14" s="13">
        <v>76</v>
      </c>
      <c r="AC14" s="21">
        <v>63</v>
      </c>
      <c r="AD14" s="22">
        <v>80</v>
      </c>
      <c r="AE14" s="21">
        <v>85</v>
      </c>
      <c r="AF14" s="21">
        <v>82</v>
      </c>
      <c r="AG14" s="21">
        <v>85</v>
      </c>
      <c r="AH14" s="21">
        <v>91</v>
      </c>
      <c r="AI14" s="21">
        <v>93</v>
      </c>
      <c r="AJ14" s="13">
        <v>66</v>
      </c>
      <c r="AK14" s="13">
        <v>76</v>
      </c>
      <c r="AL14" s="13">
        <v>85</v>
      </c>
      <c r="AM14" s="13">
        <v>95</v>
      </c>
      <c r="AN14" s="13">
        <v>72</v>
      </c>
      <c r="AO14" s="13">
        <v>87</v>
      </c>
      <c r="AP14" s="21">
        <v>81</v>
      </c>
      <c r="AQ14" s="21">
        <v>71</v>
      </c>
      <c r="AR14" s="21">
        <v>65</v>
      </c>
      <c r="AS14" s="21">
        <v>78</v>
      </c>
      <c r="AT14" s="21">
        <v>83</v>
      </c>
      <c r="AU14" s="21">
        <v>82</v>
      </c>
      <c r="AV14" s="22">
        <v>84</v>
      </c>
      <c r="AW14" s="21">
        <v>72</v>
      </c>
      <c r="AX14" s="21">
        <v>0</v>
      </c>
      <c r="AY14" s="22">
        <v>80</v>
      </c>
      <c r="AZ14" s="22">
        <v>81</v>
      </c>
      <c r="BA14" s="21">
        <v>89</v>
      </c>
      <c r="BB14" s="21">
        <v>96</v>
      </c>
      <c r="BC14" s="22">
        <v>80</v>
      </c>
      <c r="BD14" s="21">
        <v>90</v>
      </c>
      <c r="BE14" s="25">
        <f t="shared" si="0"/>
        <v>75.02181818181819</v>
      </c>
      <c r="BF14" s="23">
        <v>16</v>
      </c>
    </row>
    <row r="15" spans="1:58" s="3" customFormat="1" ht="20.100000000000001" customHeight="1">
      <c r="A15" s="20" t="s">
        <v>25</v>
      </c>
      <c r="B15" s="20" t="s">
        <v>26</v>
      </c>
      <c r="C15" s="26">
        <v>82</v>
      </c>
      <c r="D15" s="26">
        <v>82</v>
      </c>
      <c r="E15" s="26">
        <v>90</v>
      </c>
      <c r="F15" s="26">
        <v>84</v>
      </c>
      <c r="G15" s="27">
        <v>98</v>
      </c>
      <c r="H15" s="27">
        <v>87</v>
      </c>
      <c r="I15" s="27">
        <v>77</v>
      </c>
      <c r="J15" s="26">
        <v>60</v>
      </c>
      <c r="K15" s="26">
        <v>56</v>
      </c>
      <c r="L15" s="26">
        <v>67</v>
      </c>
      <c r="M15" s="26">
        <v>84</v>
      </c>
      <c r="N15" s="27">
        <v>0</v>
      </c>
      <c r="O15" s="26">
        <v>91</v>
      </c>
      <c r="P15" s="27">
        <v>78</v>
      </c>
      <c r="Q15" s="13">
        <v>84</v>
      </c>
      <c r="R15" s="13">
        <v>92</v>
      </c>
      <c r="S15" s="13">
        <v>82</v>
      </c>
      <c r="T15" s="13">
        <v>86</v>
      </c>
      <c r="U15" s="13">
        <v>75</v>
      </c>
      <c r="V15" s="21">
        <v>76</v>
      </c>
      <c r="W15" s="28">
        <v>75</v>
      </c>
      <c r="X15" s="28">
        <v>85</v>
      </c>
      <c r="Y15" s="28">
        <v>84</v>
      </c>
      <c r="Z15" s="20">
        <v>99</v>
      </c>
      <c r="AA15" s="20">
        <v>78</v>
      </c>
      <c r="AB15" s="20">
        <v>87</v>
      </c>
      <c r="AC15" s="28">
        <v>83</v>
      </c>
      <c r="AD15" s="29">
        <v>96</v>
      </c>
      <c r="AE15" s="28">
        <v>71</v>
      </c>
      <c r="AF15" s="28">
        <v>88</v>
      </c>
      <c r="AG15" s="30">
        <v>0</v>
      </c>
      <c r="AH15" s="28">
        <v>96</v>
      </c>
      <c r="AI15" s="21">
        <v>95</v>
      </c>
      <c r="AJ15" s="20">
        <v>77</v>
      </c>
      <c r="AK15" s="20">
        <v>93</v>
      </c>
      <c r="AL15" s="20">
        <v>91</v>
      </c>
      <c r="AM15" s="20">
        <v>91</v>
      </c>
      <c r="AN15" s="20">
        <v>84</v>
      </c>
      <c r="AO15" s="20">
        <v>80</v>
      </c>
      <c r="AP15" s="16">
        <v>82</v>
      </c>
      <c r="AQ15" s="16">
        <v>84</v>
      </c>
      <c r="AR15" s="16">
        <v>84</v>
      </c>
      <c r="AS15" s="16">
        <v>97</v>
      </c>
      <c r="AT15" s="16">
        <v>94</v>
      </c>
      <c r="AU15" s="16">
        <v>96</v>
      </c>
      <c r="AV15" s="17">
        <v>79</v>
      </c>
      <c r="AW15" s="16">
        <v>87</v>
      </c>
      <c r="AX15" s="16">
        <v>0</v>
      </c>
      <c r="AY15" s="17">
        <v>82</v>
      </c>
      <c r="AZ15" s="17">
        <v>90</v>
      </c>
      <c r="BA15" s="16">
        <v>90</v>
      </c>
      <c r="BB15" s="16">
        <v>96</v>
      </c>
      <c r="BC15" s="17">
        <v>85</v>
      </c>
      <c r="BD15" s="16">
        <v>91</v>
      </c>
      <c r="BE15" s="25">
        <f>(C15*1.5+D15*5+E15*3.5+F15*3+J15*5+K15*2.5+L15*3+M15*4+O15*1.5+Q15*1.5+R15*2+S15*3.5+T15*2.5+U15*3.5+Z15*3+AA15*3.5+AB15*1.5+AD15*2.5+AJ15*4+AK15*3+AL15*4+AM15*2.5+AN15*3+AO15*2.5+AV15*2.2+AY15*3+AZ15*2.5+BC15*3)/82.5-0.0833</f>
        <v>81.841548484848488</v>
      </c>
      <c r="BF15" s="23">
        <v>7</v>
      </c>
    </row>
    <row r="16" spans="1:58" s="3" customFormat="1" ht="20.100000000000001" customHeight="1">
      <c r="A16" s="20" t="s">
        <v>27</v>
      </c>
      <c r="B16" s="20" t="s">
        <v>28</v>
      </c>
      <c r="C16" s="26">
        <v>81</v>
      </c>
      <c r="D16" s="26">
        <v>76</v>
      </c>
      <c r="E16" s="26">
        <v>72</v>
      </c>
      <c r="F16" s="26">
        <v>87</v>
      </c>
      <c r="G16" s="27">
        <v>90</v>
      </c>
      <c r="H16" s="27">
        <v>79</v>
      </c>
      <c r="I16" s="27">
        <v>83</v>
      </c>
      <c r="J16" s="26">
        <v>60</v>
      </c>
      <c r="K16" s="26">
        <v>62</v>
      </c>
      <c r="L16" s="26">
        <v>62</v>
      </c>
      <c r="M16" s="26">
        <v>66</v>
      </c>
      <c r="N16" s="27">
        <v>0</v>
      </c>
      <c r="O16" s="26">
        <v>87</v>
      </c>
      <c r="P16" s="27">
        <v>81</v>
      </c>
      <c r="Q16" s="13">
        <v>71</v>
      </c>
      <c r="R16" s="13">
        <v>87</v>
      </c>
      <c r="S16" s="13">
        <v>78</v>
      </c>
      <c r="T16" s="13">
        <v>73</v>
      </c>
      <c r="U16" s="13">
        <v>65</v>
      </c>
      <c r="V16" s="21">
        <v>78</v>
      </c>
      <c r="W16" s="21">
        <v>69</v>
      </c>
      <c r="X16" s="21">
        <v>83</v>
      </c>
      <c r="Y16" s="21">
        <v>80</v>
      </c>
      <c r="Z16" s="13">
        <v>86</v>
      </c>
      <c r="AA16" s="13">
        <v>84</v>
      </c>
      <c r="AB16" s="13">
        <v>83</v>
      </c>
      <c r="AC16" s="21">
        <v>93</v>
      </c>
      <c r="AD16" s="22">
        <v>92</v>
      </c>
      <c r="AE16" s="21">
        <v>63</v>
      </c>
      <c r="AF16" s="21">
        <v>91</v>
      </c>
      <c r="AG16" s="21">
        <v>83</v>
      </c>
      <c r="AH16" s="21">
        <v>92</v>
      </c>
      <c r="AI16" s="28">
        <v>92</v>
      </c>
      <c r="AJ16" s="13">
        <v>90</v>
      </c>
      <c r="AK16" s="13">
        <v>92</v>
      </c>
      <c r="AL16" s="13">
        <v>90</v>
      </c>
      <c r="AM16" s="13">
        <v>99</v>
      </c>
      <c r="AN16" s="13">
        <v>68</v>
      </c>
      <c r="AO16" s="13">
        <v>89</v>
      </c>
      <c r="AP16" s="21">
        <v>83</v>
      </c>
      <c r="AQ16" s="21">
        <v>81</v>
      </c>
      <c r="AR16" s="21">
        <v>80</v>
      </c>
      <c r="AS16" s="21">
        <v>88</v>
      </c>
      <c r="AT16" s="21">
        <v>94</v>
      </c>
      <c r="AU16" s="21">
        <v>87</v>
      </c>
      <c r="AV16" s="22">
        <v>87</v>
      </c>
      <c r="AW16" s="21">
        <v>79</v>
      </c>
      <c r="AX16" s="21">
        <v>0</v>
      </c>
      <c r="AY16" s="22">
        <v>83</v>
      </c>
      <c r="AZ16" s="22">
        <v>88</v>
      </c>
      <c r="BA16" s="21">
        <v>86</v>
      </c>
      <c r="BB16" s="21">
        <v>86</v>
      </c>
      <c r="BC16" s="22">
        <v>85</v>
      </c>
      <c r="BD16" s="21">
        <v>70</v>
      </c>
      <c r="BE16" s="25">
        <f t="shared" si="0"/>
        <v>78.853333333333325</v>
      </c>
      <c r="BF16" s="23">
        <v>10</v>
      </c>
    </row>
    <row r="17" spans="1:58" s="3" customFormat="1" ht="20.100000000000001" customHeight="1">
      <c r="A17" s="20" t="s">
        <v>29</v>
      </c>
      <c r="B17" s="20" t="s">
        <v>30</v>
      </c>
      <c r="C17" s="26">
        <v>92</v>
      </c>
      <c r="D17" s="26">
        <v>68</v>
      </c>
      <c r="E17" s="26">
        <v>72</v>
      </c>
      <c r="F17" s="26">
        <v>72</v>
      </c>
      <c r="G17" s="27">
        <v>95</v>
      </c>
      <c r="H17" s="27">
        <v>77</v>
      </c>
      <c r="I17" s="27">
        <v>96</v>
      </c>
      <c r="J17" s="26">
        <v>65</v>
      </c>
      <c r="K17" s="26">
        <v>70</v>
      </c>
      <c r="L17" s="26">
        <v>60</v>
      </c>
      <c r="M17" s="26">
        <v>86</v>
      </c>
      <c r="N17" s="27">
        <v>0</v>
      </c>
      <c r="O17" s="26">
        <v>81</v>
      </c>
      <c r="P17" s="27">
        <v>91</v>
      </c>
      <c r="Q17" s="13">
        <v>86</v>
      </c>
      <c r="R17" s="13">
        <v>79</v>
      </c>
      <c r="S17" s="13">
        <v>79</v>
      </c>
      <c r="T17" s="13">
        <v>88</v>
      </c>
      <c r="U17" s="13">
        <v>69</v>
      </c>
      <c r="V17" s="21">
        <v>87</v>
      </c>
      <c r="W17" s="21">
        <v>69</v>
      </c>
      <c r="X17" s="21">
        <v>84</v>
      </c>
      <c r="Y17" s="21">
        <v>84</v>
      </c>
      <c r="Z17" s="13">
        <v>83</v>
      </c>
      <c r="AA17" s="13">
        <v>83</v>
      </c>
      <c r="AB17" s="13">
        <v>89</v>
      </c>
      <c r="AC17" s="21">
        <v>73</v>
      </c>
      <c r="AD17" s="22">
        <v>87</v>
      </c>
      <c r="AE17" s="21">
        <v>78</v>
      </c>
      <c r="AF17" s="21">
        <v>86</v>
      </c>
      <c r="AG17" s="21">
        <v>86</v>
      </c>
      <c r="AH17" s="21">
        <v>93</v>
      </c>
      <c r="AI17" s="21">
        <v>93</v>
      </c>
      <c r="AJ17" s="13">
        <v>76</v>
      </c>
      <c r="AK17" s="13">
        <v>75</v>
      </c>
      <c r="AL17" s="13">
        <v>86</v>
      </c>
      <c r="AM17" s="13">
        <v>94</v>
      </c>
      <c r="AN17" s="13">
        <v>54</v>
      </c>
      <c r="AO17" s="13">
        <v>81</v>
      </c>
      <c r="AP17" s="21">
        <v>81</v>
      </c>
      <c r="AQ17" s="21">
        <v>85</v>
      </c>
      <c r="AR17" s="21">
        <v>65</v>
      </c>
      <c r="AS17" s="21">
        <v>75</v>
      </c>
      <c r="AT17" s="21">
        <v>80</v>
      </c>
      <c r="AU17" s="21">
        <v>90</v>
      </c>
      <c r="AV17" s="22">
        <v>82</v>
      </c>
      <c r="AW17" s="21">
        <v>81</v>
      </c>
      <c r="AX17" s="21">
        <v>0</v>
      </c>
      <c r="AY17" s="22">
        <v>77</v>
      </c>
      <c r="AZ17" s="22">
        <v>83</v>
      </c>
      <c r="BA17" s="21">
        <v>80</v>
      </c>
      <c r="BB17" s="21">
        <v>67</v>
      </c>
      <c r="BC17" s="22">
        <v>73</v>
      </c>
      <c r="BD17" s="21">
        <v>80</v>
      </c>
      <c r="BE17" s="25">
        <f t="shared" si="0"/>
        <v>76.574545454545444</v>
      </c>
      <c r="BF17" s="23">
        <v>15</v>
      </c>
    </row>
    <row r="18" spans="1:58" s="3" customFormat="1" ht="20.100000000000001" customHeight="1">
      <c r="A18" s="20" t="s">
        <v>31</v>
      </c>
      <c r="B18" s="20" t="s">
        <v>32</v>
      </c>
      <c r="C18" s="26">
        <v>84</v>
      </c>
      <c r="D18" s="26">
        <v>85</v>
      </c>
      <c r="E18" s="26">
        <v>87</v>
      </c>
      <c r="F18" s="26">
        <v>76</v>
      </c>
      <c r="G18" s="27">
        <v>90</v>
      </c>
      <c r="H18" s="27">
        <v>79</v>
      </c>
      <c r="I18" s="27">
        <v>82</v>
      </c>
      <c r="J18" s="18">
        <v>97</v>
      </c>
      <c r="K18" s="18">
        <v>81</v>
      </c>
      <c r="L18" s="18">
        <v>88</v>
      </c>
      <c r="M18" s="18">
        <v>90</v>
      </c>
      <c r="N18" s="19">
        <v>0</v>
      </c>
      <c r="O18" s="18">
        <v>83</v>
      </c>
      <c r="P18" s="19">
        <v>86</v>
      </c>
      <c r="Q18" s="20">
        <v>86</v>
      </c>
      <c r="R18" s="20">
        <v>83</v>
      </c>
      <c r="S18" s="20">
        <v>76</v>
      </c>
      <c r="T18" s="20">
        <v>92</v>
      </c>
      <c r="U18" s="20">
        <v>92</v>
      </c>
      <c r="V18" s="21">
        <v>92</v>
      </c>
      <c r="W18" s="28">
        <v>76</v>
      </c>
      <c r="X18" s="28">
        <v>85</v>
      </c>
      <c r="Y18" s="28">
        <v>85</v>
      </c>
      <c r="Z18" s="20">
        <v>97</v>
      </c>
      <c r="AA18" s="20">
        <v>92</v>
      </c>
      <c r="AB18" s="20">
        <v>92</v>
      </c>
      <c r="AC18" s="28">
        <v>85</v>
      </c>
      <c r="AD18" s="29">
        <v>97</v>
      </c>
      <c r="AE18" s="28">
        <v>65</v>
      </c>
      <c r="AF18" s="28">
        <v>94</v>
      </c>
      <c r="AG18" s="28">
        <v>86</v>
      </c>
      <c r="AH18" s="28">
        <v>93</v>
      </c>
      <c r="AI18" s="21">
        <v>95</v>
      </c>
      <c r="AJ18" s="20">
        <v>86</v>
      </c>
      <c r="AK18" s="20">
        <v>94</v>
      </c>
      <c r="AL18" s="20">
        <v>93</v>
      </c>
      <c r="AM18" s="20">
        <v>95</v>
      </c>
      <c r="AN18" s="20">
        <v>94</v>
      </c>
      <c r="AO18" s="20">
        <v>96</v>
      </c>
      <c r="AP18" s="28">
        <v>89</v>
      </c>
      <c r="AQ18" s="28">
        <v>85</v>
      </c>
      <c r="AR18" s="28">
        <v>86</v>
      </c>
      <c r="AS18" s="28">
        <v>85</v>
      </c>
      <c r="AT18" s="28">
        <v>98</v>
      </c>
      <c r="AU18" s="28">
        <v>95</v>
      </c>
      <c r="AV18" s="29">
        <v>82</v>
      </c>
      <c r="AW18" s="28">
        <v>86</v>
      </c>
      <c r="AX18" s="28">
        <v>0</v>
      </c>
      <c r="AY18" s="29">
        <v>91</v>
      </c>
      <c r="AZ18" s="29">
        <v>94</v>
      </c>
      <c r="BA18" s="28">
        <v>89</v>
      </c>
      <c r="BB18" s="28">
        <v>92</v>
      </c>
      <c r="BC18" s="29">
        <v>94</v>
      </c>
      <c r="BD18" s="28">
        <v>92</v>
      </c>
      <c r="BE18" s="25">
        <f>(C18*1.5+D18*5+E18*3.5+F18*3+J18*5+K18*2.5+L18*3+M18*4+O18*1.5+Q18*1.5+R18*2+S18*3.5+T18*2.5+U18*3.5+Z18*3+AA18*3.5+AB18*1.5+AD18*2.5+AJ18*4+AK18*3+AL18*4+AM18*2.5+AN18*3+AO18*2.5+AV18*2.2+AY18*3+AZ18*2.5+BC18*3)/82.5</f>
        <v>89.13818181818182</v>
      </c>
      <c r="BF18" s="23">
        <v>1</v>
      </c>
    </row>
    <row r="19" spans="1:58" s="3" customFormat="1" ht="20.100000000000001" customHeight="1">
      <c r="A19" s="20" t="s">
        <v>33</v>
      </c>
      <c r="B19" s="20" t="s">
        <v>34</v>
      </c>
      <c r="C19" s="26">
        <v>70</v>
      </c>
      <c r="D19" s="26">
        <v>83</v>
      </c>
      <c r="E19" s="26">
        <v>73</v>
      </c>
      <c r="F19" s="26">
        <v>73</v>
      </c>
      <c r="G19" s="27">
        <v>98</v>
      </c>
      <c r="H19" s="27">
        <v>77</v>
      </c>
      <c r="I19" s="27">
        <v>87</v>
      </c>
      <c r="J19" s="26">
        <v>60</v>
      </c>
      <c r="K19" s="26">
        <v>63</v>
      </c>
      <c r="L19" s="26">
        <v>60</v>
      </c>
      <c r="M19" s="26">
        <v>68</v>
      </c>
      <c r="N19" s="27">
        <v>0</v>
      </c>
      <c r="O19" s="26">
        <v>72</v>
      </c>
      <c r="P19" s="27">
        <v>86</v>
      </c>
      <c r="Q19" s="13">
        <v>66</v>
      </c>
      <c r="R19" s="13">
        <v>83</v>
      </c>
      <c r="S19" s="13">
        <v>86</v>
      </c>
      <c r="T19" s="13">
        <v>85</v>
      </c>
      <c r="U19" s="13">
        <v>69</v>
      </c>
      <c r="V19" s="21">
        <v>85</v>
      </c>
      <c r="W19" s="21">
        <v>62</v>
      </c>
      <c r="X19" s="21">
        <v>85</v>
      </c>
      <c r="Y19" s="21">
        <v>78</v>
      </c>
      <c r="Z19" s="13">
        <v>77</v>
      </c>
      <c r="AA19" s="13">
        <v>72</v>
      </c>
      <c r="AB19" s="13">
        <v>75</v>
      </c>
      <c r="AC19" s="21">
        <v>60</v>
      </c>
      <c r="AD19" s="22">
        <v>77</v>
      </c>
      <c r="AE19" s="21">
        <v>54</v>
      </c>
      <c r="AF19" s="21">
        <v>82</v>
      </c>
      <c r="AG19" s="21">
        <v>82</v>
      </c>
      <c r="AH19" s="21">
        <v>88</v>
      </c>
      <c r="AI19" s="21">
        <v>91</v>
      </c>
      <c r="AJ19" s="13">
        <v>73</v>
      </c>
      <c r="AK19" s="13">
        <v>78</v>
      </c>
      <c r="AL19" s="13">
        <v>72</v>
      </c>
      <c r="AM19" s="13">
        <v>80</v>
      </c>
      <c r="AN19" s="13">
        <v>68</v>
      </c>
      <c r="AO19" s="13">
        <v>83</v>
      </c>
      <c r="AP19" s="21">
        <v>74</v>
      </c>
      <c r="AQ19" s="21">
        <v>68</v>
      </c>
      <c r="AR19" s="21">
        <v>73</v>
      </c>
      <c r="AS19" s="21">
        <v>84</v>
      </c>
      <c r="AT19" s="21">
        <v>85</v>
      </c>
      <c r="AU19" s="21">
        <v>83</v>
      </c>
      <c r="AV19" s="22">
        <v>72</v>
      </c>
      <c r="AW19" s="21">
        <v>76</v>
      </c>
      <c r="AX19" s="21">
        <v>0</v>
      </c>
      <c r="AY19" s="22">
        <v>77</v>
      </c>
      <c r="AZ19" s="22">
        <v>70</v>
      </c>
      <c r="BA19" s="21">
        <v>81</v>
      </c>
      <c r="BB19" s="21">
        <v>67</v>
      </c>
      <c r="BC19" s="22">
        <v>75</v>
      </c>
      <c r="BD19" s="21">
        <v>88</v>
      </c>
      <c r="BE19" s="25">
        <f t="shared" si="0"/>
        <v>73.150303030303022</v>
      </c>
      <c r="BF19" s="23">
        <v>21</v>
      </c>
    </row>
    <row r="20" spans="1:58" s="3" customFormat="1" ht="20.100000000000001" customHeight="1">
      <c r="A20" s="20" t="s">
        <v>35</v>
      </c>
      <c r="B20" s="20" t="s">
        <v>36</v>
      </c>
      <c r="C20" s="26">
        <v>69</v>
      </c>
      <c r="D20" s="26">
        <v>78</v>
      </c>
      <c r="E20" s="26">
        <v>69</v>
      </c>
      <c r="F20" s="26">
        <v>65</v>
      </c>
      <c r="G20" s="27">
        <v>98</v>
      </c>
      <c r="H20" s="27">
        <v>82</v>
      </c>
      <c r="I20" s="27">
        <v>86</v>
      </c>
      <c r="J20" s="26">
        <v>49</v>
      </c>
      <c r="K20" s="26">
        <v>65</v>
      </c>
      <c r="L20" s="26">
        <v>81</v>
      </c>
      <c r="M20" s="26">
        <v>68</v>
      </c>
      <c r="N20" s="27">
        <v>0</v>
      </c>
      <c r="O20" s="26">
        <v>72</v>
      </c>
      <c r="P20" s="27">
        <v>87</v>
      </c>
      <c r="Q20" s="13">
        <v>72</v>
      </c>
      <c r="R20" s="13">
        <v>89</v>
      </c>
      <c r="S20" s="13">
        <v>89</v>
      </c>
      <c r="T20" s="13">
        <v>84</v>
      </c>
      <c r="U20" s="13">
        <v>77</v>
      </c>
      <c r="V20" s="21">
        <v>90</v>
      </c>
      <c r="W20" s="21">
        <v>68</v>
      </c>
      <c r="X20" s="21">
        <v>86</v>
      </c>
      <c r="Y20" s="21">
        <v>89</v>
      </c>
      <c r="Z20" s="13">
        <v>72</v>
      </c>
      <c r="AA20" s="13">
        <v>73</v>
      </c>
      <c r="AB20" s="13">
        <v>79</v>
      </c>
      <c r="AC20" s="21">
        <v>76</v>
      </c>
      <c r="AD20" s="22">
        <v>82</v>
      </c>
      <c r="AE20" s="21">
        <v>71</v>
      </c>
      <c r="AF20" s="21">
        <v>83</v>
      </c>
      <c r="AG20" s="21">
        <v>91</v>
      </c>
      <c r="AH20" s="21">
        <v>91</v>
      </c>
      <c r="AI20" s="21">
        <v>92</v>
      </c>
      <c r="AJ20" s="13">
        <v>75</v>
      </c>
      <c r="AK20" s="13">
        <v>86</v>
      </c>
      <c r="AL20" s="13">
        <v>84</v>
      </c>
      <c r="AM20" s="13">
        <v>82</v>
      </c>
      <c r="AN20" s="13">
        <v>66</v>
      </c>
      <c r="AO20" s="13">
        <v>78</v>
      </c>
      <c r="AP20" s="21">
        <v>69</v>
      </c>
      <c r="AQ20" s="21">
        <v>72</v>
      </c>
      <c r="AR20" s="21">
        <v>66</v>
      </c>
      <c r="AS20" s="21">
        <v>85</v>
      </c>
      <c r="AT20" s="21">
        <v>83</v>
      </c>
      <c r="AU20" s="21">
        <v>88</v>
      </c>
      <c r="AV20" s="22">
        <v>71</v>
      </c>
      <c r="AW20" s="21">
        <v>81</v>
      </c>
      <c r="AX20" s="21">
        <v>0</v>
      </c>
      <c r="AY20" s="22">
        <v>82</v>
      </c>
      <c r="AZ20" s="22">
        <v>83</v>
      </c>
      <c r="BA20" s="21">
        <v>81</v>
      </c>
      <c r="BB20" s="21">
        <v>60</v>
      </c>
      <c r="BC20" s="22">
        <v>72</v>
      </c>
      <c r="BD20" s="21">
        <v>85</v>
      </c>
      <c r="BE20" s="25">
        <f t="shared" si="0"/>
        <v>74.547878787878787</v>
      </c>
      <c r="BF20" s="23">
        <v>17</v>
      </c>
    </row>
    <row r="21" spans="1:58" s="3" customFormat="1" ht="20.100000000000001" customHeight="1">
      <c r="A21" s="20" t="s">
        <v>37</v>
      </c>
      <c r="B21" s="20" t="s">
        <v>38</v>
      </c>
      <c r="C21" s="26">
        <v>66</v>
      </c>
      <c r="D21" s="26">
        <v>80</v>
      </c>
      <c r="E21" s="26">
        <v>76</v>
      </c>
      <c r="F21" s="26">
        <v>73</v>
      </c>
      <c r="G21" s="27">
        <v>95</v>
      </c>
      <c r="H21" s="27">
        <v>80</v>
      </c>
      <c r="I21" s="27">
        <v>89</v>
      </c>
      <c r="J21" s="26">
        <v>80</v>
      </c>
      <c r="K21" s="26">
        <v>62</v>
      </c>
      <c r="L21" s="26">
        <v>60</v>
      </c>
      <c r="M21" s="26">
        <v>85</v>
      </c>
      <c r="N21" s="31">
        <v>0</v>
      </c>
      <c r="O21" s="26">
        <v>79</v>
      </c>
      <c r="P21" s="27">
        <v>88</v>
      </c>
      <c r="Q21" s="20">
        <v>77</v>
      </c>
      <c r="R21" s="20">
        <v>81</v>
      </c>
      <c r="S21" s="20">
        <v>85</v>
      </c>
      <c r="T21" s="20">
        <v>81</v>
      </c>
      <c r="U21" s="20">
        <v>84</v>
      </c>
      <c r="V21" s="21">
        <v>94</v>
      </c>
      <c r="W21" s="28">
        <v>61</v>
      </c>
      <c r="X21" s="28">
        <v>86</v>
      </c>
      <c r="Y21" s="28">
        <v>87</v>
      </c>
      <c r="Z21" s="20">
        <v>78</v>
      </c>
      <c r="AA21" s="20">
        <v>86</v>
      </c>
      <c r="AB21" s="20">
        <v>70</v>
      </c>
      <c r="AC21" s="28">
        <v>81</v>
      </c>
      <c r="AD21" s="29">
        <v>89</v>
      </c>
      <c r="AE21" s="30">
        <v>33</v>
      </c>
      <c r="AF21" s="28">
        <v>66</v>
      </c>
      <c r="AG21" s="28">
        <v>93</v>
      </c>
      <c r="AH21" s="28">
        <v>90</v>
      </c>
      <c r="AI21" s="28">
        <v>92</v>
      </c>
      <c r="AJ21" s="20">
        <v>76</v>
      </c>
      <c r="AK21" s="20">
        <v>90</v>
      </c>
      <c r="AL21" s="20">
        <v>81</v>
      </c>
      <c r="AM21" s="20">
        <v>88</v>
      </c>
      <c r="AN21" s="20">
        <v>67</v>
      </c>
      <c r="AO21" s="20">
        <v>88</v>
      </c>
      <c r="AP21" s="16">
        <v>72</v>
      </c>
      <c r="AQ21" s="16">
        <v>73</v>
      </c>
      <c r="AR21" s="16">
        <v>64</v>
      </c>
      <c r="AS21" s="16">
        <v>68</v>
      </c>
      <c r="AT21" s="16">
        <v>83</v>
      </c>
      <c r="AU21" s="16">
        <v>81</v>
      </c>
      <c r="AV21" s="17">
        <v>71</v>
      </c>
      <c r="AW21" s="16">
        <v>82</v>
      </c>
      <c r="AX21" s="16">
        <v>0</v>
      </c>
      <c r="AY21" s="17">
        <v>73</v>
      </c>
      <c r="AZ21" s="17">
        <v>94</v>
      </c>
      <c r="BA21" s="16">
        <v>81</v>
      </c>
      <c r="BB21" s="16">
        <v>67</v>
      </c>
      <c r="BC21" s="17">
        <v>76</v>
      </c>
      <c r="BD21" s="16">
        <v>91</v>
      </c>
      <c r="BE21" s="25">
        <f>(C21*1.5+D21*5+E21*3.5+F21*3+J21*5+K21*2.5+L21*3+M21*4+O21*1.5+Q21*1.5+R21*2+S21*3.5+T21*2.5+U21*3.5+Z21*3+AA21*3.5+AB21*1.5+AD21*2.5+AJ21*4+AK21*3+AL21*4+AM21*2.5+AN21*3+AO21*2.5+AV21*2.2+AY21*3+AZ21*2.5+BC21*3)/82.5-1</f>
        <v>77.650909090909096</v>
      </c>
      <c r="BF21" s="23">
        <v>11</v>
      </c>
    </row>
    <row r="22" spans="1:58" s="3" customFormat="1" ht="20.100000000000001" customHeight="1">
      <c r="A22" s="20" t="s">
        <v>39</v>
      </c>
      <c r="B22" s="20" t="s">
        <v>40</v>
      </c>
      <c r="C22" s="26">
        <v>86</v>
      </c>
      <c r="D22" s="26">
        <v>94</v>
      </c>
      <c r="E22" s="26">
        <v>92</v>
      </c>
      <c r="F22" s="26">
        <v>76</v>
      </c>
      <c r="G22" s="27">
        <v>97</v>
      </c>
      <c r="H22" s="27">
        <v>84</v>
      </c>
      <c r="I22" s="27">
        <v>70</v>
      </c>
      <c r="J22" s="26">
        <v>75</v>
      </c>
      <c r="K22" s="26">
        <v>73</v>
      </c>
      <c r="L22" s="26">
        <v>79</v>
      </c>
      <c r="M22" s="26">
        <v>90</v>
      </c>
      <c r="N22" s="27">
        <v>0</v>
      </c>
      <c r="O22" s="26">
        <v>84</v>
      </c>
      <c r="P22" s="27">
        <v>86</v>
      </c>
      <c r="Q22" s="13">
        <v>82</v>
      </c>
      <c r="R22" s="13">
        <v>90</v>
      </c>
      <c r="S22" s="13">
        <v>92</v>
      </c>
      <c r="T22" s="13">
        <v>85</v>
      </c>
      <c r="U22" s="13">
        <v>85</v>
      </c>
      <c r="V22" s="21">
        <v>91</v>
      </c>
      <c r="W22" s="21">
        <v>70</v>
      </c>
      <c r="X22" s="21">
        <v>85</v>
      </c>
      <c r="Y22" s="21">
        <v>82</v>
      </c>
      <c r="Z22" s="13">
        <v>90</v>
      </c>
      <c r="AA22" s="13">
        <v>89</v>
      </c>
      <c r="AB22" s="13">
        <v>84</v>
      </c>
      <c r="AC22" s="21">
        <v>77</v>
      </c>
      <c r="AD22" s="22">
        <v>87</v>
      </c>
      <c r="AE22" s="24">
        <v>54</v>
      </c>
      <c r="AF22" s="21">
        <v>85</v>
      </c>
      <c r="AG22" s="21">
        <v>86</v>
      </c>
      <c r="AH22" s="21">
        <v>95</v>
      </c>
      <c r="AI22" s="21">
        <v>93</v>
      </c>
      <c r="AJ22" s="13">
        <v>90</v>
      </c>
      <c r="AK22" s="13">
        <v>94</v>
      </c>
      <c r="AL22" s="13">
        <v>80</v>
      </c>
      <c r="AM22" s="13">
        <v>93</v>
      </c>
      <c r="AN22" s="13">
        <v>73</v>
      </c>
      <c r="AO22" s="13">
        <v>80</v>
      </c>
      <c r="AP22" s="21">
        <v>74</v>
      </c>
      <c r="AQ22" s="21">
        <v>73</v>
      </c>
      <c r="AR22" s="21">
        <v>72</v>
      </c>
      <c r="AS22" s="21">
        <v>83</v>
      </c>
      <c r="AT22" s="21">
        <v>95</v>
      </c>
      <c r="AU22" s="21">
        <v>90</v>
      </c>
      <c r="AV22" s="22">
        <v>80</v>
      </c>
      <c r="AW22" s="21">
        <v>88</v>
      </c>
      <c r="AX22" s="21">
        <v>0</v>
      </c>
      <c r="AY22" s="22">
        <v>83</v>
      </c>
      <c r="AZ22" s="22">
        <v>83</v>
      </c>
      <c r="BA22" s="21">
        <v>82</v>
      </c>
      <c r="BB22" s="21">
        <v>74</v>
      </c>
      <c r="BC22" s="22">
        <v>65</v>
      </c>
      <c r="BD22" s="21">
        <v>90</v>
      </c>
      <c r="BE22" s="25">
        <f>(C22*1.5+D22*5+E22*3.5+F22*3+J22*5+K22*2.5+L22*3+M22*4+O22*1.5+Q22*1.5+R22*2+S22*3.5+T22*2.5+U22*3.5+Z22*3+AA22*3.5+AB22*1.5+AD22*2.5+AJ22*4+AK22*3+AL22*4+AM22*2.5+AN22*3+AO22*2.5+AV22*2.2+AY22*3+AZ22*2.5+BC22*3)/82.5-0.5</f>
        <v>83.506060606060601</v>
      </c>
      <c r="BF22" s="23">
        <v>5</v>
      </c>
    </row>
    <row r="23" spans="1:58" s="3" customFormat="1" ht="20.100000000000001" customHeight="1">
      <c r="A23" s="20" t="s">
        <v>41</v>
      </c>
      <c r="B23" s="20" t="s">
        <v>42</v>
      </c>
      <c r="C23" s="26">
        <v>69</v>
      </c>
      <c r="D23" s="26">
        <v>66</v>
      </c>
      <c r="E23" s="26">
        <v>71</v>
      </c>
      <c r="F23" s="26">
        <v>78</v>
      </c>
      <c r="G23" s="27">
        <v>98</v>
      </c>
      <c r="H23" s="27">
        <v>91</v>
      </c>
      <c r="I23" s="27">
        <v>86</v>
      </c>
      <c r="J23" s="26">
        <v>63</v>
      </c>
      <c r="K23" s="26">
        <v>62</v>
      </c>
      <c r="L23" s="26">
        <v>60</v>
      </c>
      <c r="M23" s="26">
        <v>81</v>
      </c>
      <c r="N23" s="27">
        <v>0</v>
      </c>
      <c r="O23" s="26">
        <v>70</v>
      </c>
      <c r="P23" s="27">
        <v>90</v>
      </c>
      <c r="Q23" s="13">
        <v>65</v>
      </c>
      <c r="R23" s="13">
        <v>84</v>
      </c>
      <c r="S23" s="13">
        <v>74</v>
      </c>
      <c r="T23" s="13">
        <v>80</v>
      </c>
      <c r="U23" s="13">
        <v>69</v>
      </c>
      <c r="V23" s="21">
        <v>92</v>
      </c>
      <c r="W23" s="21">
        <v>63</v>
      </c>
      <c r="X23" s="21">
        <v>84</v>
      </c>
      <c r="Y23" s="21">
        <v>84</v>
      </c>
      <c r="Z23" s="13">
        <v>67</v>
      </c>
      <c r="AA23" s="13">
        <v>81</v>
      </c>
      <c r="AB23" s="13">
        <v>81</v>
      </c>
      <c r="AC23" s="21">
        <v>70</v>
      </c>
      <c r="AD23" s="22">
        <v>83</v>
      </c>
      <c r="AE23" s="21">
        <v>64</v>
      </c>
      <c r="AF23" s="21">
        <v>74</v>
      </c>
      <c r="AG23" s="21">
        <v>88</v>
      </c>
      <c r="AH23" s="21">
        <v>93</v>
      </c>
      <c r="AI23" s="21">
        <v>91</v>
      </c>
      <c r="AJ23" s="13">
        <v>73</v>
      </c>
      <c r="AK23" s="13">
        <v>81</v>
      </c>
      <c r="AL23" s="13">
        <v>77</v>
      </c>
      <c r="AM23" s="13">
        <v>90</v>
      </c>
      <c r="AN23" s="13">
        <v>64</v>
      </c>
      <c r="AO23" s="13">
        <v>80</v>
      </c>
      <c r="AP23" s="21">
        <v>71</v>
      </c>
      <c r="AQ23" s="21">
        <v>69</v>
      </c>
      <c r="AR23" s="21">
        <v>67</v>
      </c>
      <c r="AS23" s="21">
        <v>74</v>
      </c>
      <c r="AT23" s="21">
        <v>85</v>
      </c>
      <c r="AU23" s="21">
        <v>80</v>
      </c>
      <c r="AV23" s="22">
        <v>86</v>
      </c>
      <c r="AW23" s="21">
        <v>80</v>
      </c>
      <c r="AX23" s="21">
        <v>0</v>
      </c>
      <c r="AY23" s="22">
        <v>82</v>
      </c>
      <c r="AZ23" s="22">
        <v>85</v>
      </c>
      <c r="BA23" s="21">
        <v>84</v>
      </c>
      <c r="BB23" s="21">
        <v>72</v>
      </c>
      <c r="BC23" s="22">
        <v>77</v>
      </c>
      <c r="BD23" s="21">
        <v>90</v>
      </c>
      <c r="BE23" s="25">
        <f t="shared" si="0"/>
        <v>74.099393939393934</v>
      </c>
      <c r="BF23" s="23">
        <v>18</v>
      </c>
    </row>
    <row r="24" spans="1:58" s="3" customFormat="1" ht="20.100000000000001" customHeight="1">
      <c r="A24" s="20" t="s">
        <v>43</v>
      </c>
      <c r="B24" s="20" t="s">
        <v>44</v>
      </c>
      <c r="C24" s="26">
        <v>74</v>
      </c>
      <c r="D24" s="26">
        <v>83</v>
      </c>
      <c r="E24" s="26">
        <v>71</v>
      </c>
      <c r="F24" s="26">
        <v>85</v>
      </c>
      <c r="G24" s="27">
        <v>97</v>
      </c>
      <c r="H24" s="27">
        <v>79</v>
      </c>
      <c r="I24" s="27">
        <v>88</v>
      </c>
      <c r="J24" s="32">
        <v>50</v>
      </c>
      <c r="K24" s="32">
        <v>79</v>
      </c>
      <c r="L24" s="32">
        <v>46</v>
      </c>
      <c r="M24" s="32">
        <v>80</v>
      </c>
      <c r="N24" s="33">
        <v>0</v>
      </c>
      <c r="O24" s="32">
        <v>70</v>
      </c>
      <c r="P24" s="33">
        <v>82</v>
      </c>
      <c r="Q24" s="13">
        <v>64</v>
      </c>
      <c r="R24" s="13">
        <v>79</v>
      </c>
      <c r="S24" s="13">
        <v>84</v>
      </c>
      <c r="T24" s="13">
        <v>68</v>
      </c>
      <c r="U24" s="13">
        <v>76</v>
      </c>
      <c r="V24" s="21">
        <v>75</v>
      </c>
      <c r="W24" s="28">
        <v>61</v>
      </c>
      <c r="X24" s="28">
        <v>85</v>
      </c>
      <c r="Y24" s="28">
        <v>93</v>
      </c>
      <c r="Z24" s="20">
        <v>67</v>
      </c>
      <c r="AA24" s="20">
        <v>66</v>
      </c>
      <c r="AB24" s="20">
        <v>66</v>
      </c>
      <c r="AC24" s="28">
        <v>60</v>
      </c>
      <c r="AD24" s="29">
        <v>79</v>
      </c>
      <c r="AE24" s="28">
        <v>83</v>
      </c>
      <c r="AF24" s="28">
        <v>62</v>
      </c>
      <c r="AG24" s="28">
        <v>74</v>
      </c>
      <c r="AH24" s="28">
        <v>94</v>
      </c>
      <c r="AI24" s="21">
        <v>90</v>
      </c>
      <c r="AJ24" s="20">
        <v>64</v>
      </c>
      <c r="AK24" s="20">
        <v>85</v>
      </c>
      <c r="AL24" s="20">
        <v>87</v>
      </c>
      <c r="AM24" s="20">
        <v>87</v>
      </c>
      <c r="AN24" s="20">
        <v>61</v>
      </c>
      <c r="AO24" s="20">
        <v>91</v>
      </c>
      <c r="AP24" s="28">
        <v>76</v>
      </c>
      <c r="AQ24" s="28">
        <v>74</v>
      </c>
      <c r="AR24" s="28">
        <v>74</v>
      </c>
      <c r="AS24" s="28">
        <v>71</v>
      </c>
      <c r="AT24" s="28">
        <v>83</v>
      </c>
      <c r="AU24" s="28">
        <v>84</v>
      </c>
      <c r="AV24" s="29">
        <v>82</v>
      </c>
      <c r="AW24" s="28">
        <v>84</v>
      </c>
      <c r="AX24" s="28">
        <v>0</v>
      </c>
      <c r="AY24" s="29">
        <v>78</v>
      </c>
      <c r="AZ24" s="29">
        <v>82</v>
      </c>
      <c r="BA24" s="28">
        <v>74</v>
      </c>
      <c r="BB24" s="28">
        <v>84</v>
      </c>
      <c r="BC24" s="29">
        <v>72</v>
      </c>
      <c r="BD24" s="28">
        <v>90</v>
      </c>
      <c r="BE24" s="25">
        <f t="shared" si="0"/>
        <v>73.635151515151506</v>
      </c>
      <c r="BF24" s="23">
        <v>19</v>
      </c>
    </row>
    <row r="25" spans="1:58" s="3" customFormat="1" ht="20.100000000000001" customHeight="1">
      <c r="A25" s="20" t="s">
        <v>45</v>
      </c>
      <c r="B25" s="20" t="s">
        <v>46</v>
      </c>
      <c r="C25" s="26">
        <v>79</v>
      </c>
      <c r="D25" s="26">
        <v>87</v>
      </c>
      <c r="E25" s="26">
        <v>81</v>
      </c>
      <c r="F25" s="26">
        <v>90</v>
      </c>
      <c r="G25" s="27">
        <v>98</v>
      </c>
      <c r="H25" s="27">
        <v>78</v>
      </c>
      <c r="I25" s="27">
        <v>76</v>
      </c>
      <c r="J25" s="18">
        <v>80</v>
      </c>
      <c r="K25" s="18">
        <v>68</v>
      </c>
      <c r="L25" s="18">
        <v>87</v>
      </c>
      <c r="M25" s="18">
        <v>92</v>
      </c>
      <c r="N25" s="19">
        <v>0</v>
      </c>
      <c r="O25" s="18">
        <v>73</v>
      </c>
      <c r="P25" s="19">
        <v>86</v>
      </c>
      <c r="Q25" s="20">
        <v>90</v>
      </c>
      <c r="R25" s="20">
        <v>88</v>
      </c>
      <c r="S25" s="20">
        <v>92</v>
      </c>
      <c r="T25" s="20">
        <v>88</v>
      </c>
      <c r="U25" s="20">
        <v>83</v>
      </c>
      <c r="V25" s="21">
        <v>74</v>
      </c>
      <c r="W25" s="21">
        <v>66</v>
      </c>
      <c r="X25" s="21">
        <v>85</v>
      </c>
      <c r="Y25" s="21">
        <v>94</v>
      </c>
      <c r="Z25" s="13">
        <v>89</v>
      </c>
      <c r="AA25" s="13">
        <v>87</v>
      </c>
      <c r="AB25" s="13">
        <v>95</v>
      </c>
      <c r="AC25" s="21">
        <v>88</v>
      </c>
      <c r="AD25" s="22">
        <v>93</v>
      </c>
      <c r="AE25" s="21">
        <v>84</v>
      </c>
      <c r="AF25" s="21">
        <v>86</v>
      </c>
      <c r="AG25" s="21">
        <v>79</v>
      </c>
      <c r="AH25" s="21">
        <v>96</v>
      </c>
      <c r="AI25" s="21">
        <v>95</v>
      </c>
      <c r="AJ25" s="13">
        <v>76</v>
      </c>
      <c r="AK25" s="13">
        <v>94</v>
      </c>
      <c r="AL25" s="13">
        <v>89</v>
      </c>
      <c r="AM25" s="13">
        <v>89</v>
      </c>
      <c r="AN25" s="13">
        <v>84</v>
      </c>
      <c r="AO25" s="13">
        <v>92</v>
      </c>
      <c r="AP25" s="21">
        <v>96</v>
      </c>
      <c r="AQ25" s="21">
        <v>89</v>
      </c>
      <c r="AR25" s="21">
        <v>76</v>
      </c>
      <c r="AS25" s="21">
        <v>83</v>
      </c>
      <c r="AT25" s="21">
        <v>85</v>
      </c>
      <c r="AU25" s="21">
        <v>95</v>
      </c>
      <c r="AV25" s="22">
        <v>86</v>
      </c>
      <c r="AW25" s="21">
        <v>86</v>
      </c>
      <c r="AX25" s="21">
        <v>0</v>
      </c>
      <c r="AY25" s="22">
        <v>82</v>
      </c>
      <c r="AZ25" s="22">
        <v>99</v>
      </c>
      <c r="BA25" s="21">
        <v>85</v>
      </c>
      <c r="BB25" s="21">
        <v>98</v>
      </c>
      <c r="BC25" s="22">
        <v>85</v>
      </c>
      <c r="BD25" s="21">
        <v>90</v>
      </c>
      <c r="BE25" s="25">
        <f t="shared" si="0"/>
        <v>85.935757575757577</v>
      </c>
      <c r="BF25" s="23">
        <v>4</v>
      </c>
    </row>
    <row r="26" spans="1:58" s="3" customFormat="1" ht="20.100000000000001" customHeight="1">
      <c r="A26" s="20" t="s">
        <v>47</v>
      </c>
      <c r="B26" s="20" t="s">
        <v>48</v>
      </c>
      <c r="C26" s="26">
        <v>66</v>
      </c>
      <c r="D26" s="26">
        <v>85</v>
      </c>
      <c r="E26" s="26">
        <v>70</v>
      </c>
      <c r="F26" s="26">
        <v>64</v>
      </c>
      <c r="G26" s="27">
        <v>99</v>
      </c>
      <c r="H26" s="27">
        <v>78</v>
      </c>
      <c r="I26" s="27">
        <v>79</v>
      </c>
      <c r="J26" s="26">
        <v>68</v>
      </c>
      <c r="K26" s="26">
        <v>62</v>
      </c>
      <c r="L26" s="26">
        <v>48</v>
      </c>
      <c r="M26" s="26">
        <v>80</v>
      </c>
      <c r="N26" s="27">
        <v>0</v>
      </c>
      <c r="O26" s="26">
        <v>65</v>
      </c>
      <c r="P26" s="27">
        <v>76</v>
      </c>
      <c r="Q26" s="13">
        <v>67</v>
      </c>
      <c r="R26" s="13">
        <v>85</v>
      </c>
      <c r="S26" s="13">
        <v>73</v>
      </c>
      <c r="T26" s="13">
        <v>86</v>
      </c>
      <c r="U26" s="13">
        <v>65</v>
      </c>
      <c r="V26" s="21">
        <v>64</v>
      </c>
      <c r="W26" s="21">
        <v>64</v>
      </c>
      <c r="X26" s="21">
        <v>85</v>
      </c>
      <c r="Y26" s="21">
        <v>86</v>
      </c>
      <c r="Z26" s="13">
        <v>65</v>
      </c>
      <c r="AA26" s="13">
        <v>63</v>
      </c>
      <c r="AB26" s="13">
        <v>73</v>
      </c>
      <c r="AC26" s="21">
        <v>72</v>
      </c>
      <c r="AD26" s="22">
        <v>79</v>
      </c>
      <c r="AE26" s="21">
        <v>77</v>
      </c>
      <c r="AF26" s="21">
        <v>67</v>
      </c>
      <c r="AG26" s="21">
        <v>71</v>
      </c>
      <c r="AH26" s="21">
        <v>92</v>
      </c>
      <c r="AI26" s="28">
        <v>91</v>
      </c>
      <c r="AJ26" s="13">
        <v>73</v>
      </c>
      <c r="AK26" s="13">
        <v>74</v>
      </c>
      <c r="AL26" s="13">
        <v>73</v>
      </c>
      <c r="AM26" s="13">
        <v>92</v>
      </c>
      <c r="AN26" s="13">
        <v>71</v>
      </c>
      <c r="AO26" s="13">
        <v>76</v>
      </c>
      <c r="AP26" s="21">
        <v>66</v>
      </c>
      <c r="AQ26" s="21">
        <v>70</v>
      </c>
      <c r="AR26" s="21">
        <v>66</v>
      </c>
      <c r="AS26" s="21">
        <v>77</v>
      </c>
      <c r="AT26" s="21">
        <v>78</v>
      </c>
      <c r="AU26" s="21">
        <v>82</v>
      </c>
      <c r="AV26" s="22">
        <v>81</v>
      </c>
      <c r="AW26" s="21">
        <v>80</v>
      </c>
      <c r="AX26" s="21">
        <v>0</v>
      </c>
      <c r="AY26" s="22">
        <v>75</v>
      </c>
      <c r="AZ26" s="22">
        <v>90</v>
      </c>
      <c r="BA26" s="21">
        <v>77</v>
      </c>
      <c r="BB26" s="21">
        <v>70</v>
      </c>
      <c r="BC26" s="22">
        <v>85</v>
      </c>
      <c r="BD26" s="21">
        <v>85</v>
      </c>
      <c r="BE26" s="25">
        <f t="shared" si="0"/>
        <v>73.099393939393934</v>
      </c>
      <c r="BF26" s="23">
        <v>22</v>
      </c>
    </row>
    <row r="27" spans="1:58" s="3" customFormat="1" ht="20.100000000000001" customHeight="1">
      <c r="A27" s="20" t="s">
        <v>49</v>
      </c>
      <c r="B27" s="20" t="s">
        <v>50</v>
      </c>
      <c r="C27" s="26">
        <v>68</v>
      </c>
      <c r="D27" s="26">
        <v>87</v>
      </c>
      <c r="E27" s="26">
        <v>86</v>
      </c>
      <c r="F27" s="26">
        <v>85</v>
      </c>
      <c r="G27" s="27">
        <v>97</v>
      </c>
      <c r="H27" s="27">
        <v>77</v>
      </c>
      <c r="I27" s="27">
        <v>82</v>
      </c>
      <c r="J27" s="26">
        <v>41</v>
      </c>
      <c r="K27" s="26">
        <v>63</v>
      </c>
      <c r="L27" s="26">
        <v>70</v>
      </c>
      <c r="M27" s="26">
        <v>79</v>
      </c>
      <c r="N27" s="27">
        <v>0</v>
      </c>
      <c r="O27" s="26">
        <v>73</v>
      </c>
      <c r="P27" s="27">
        <v>84</v>
      </c>
      <c r="Q27" s="13">
        <v>81</v>
      </c>
      <c r="R27" s="13">
        <v>89</v>
      </c>
      <c r="S27" s="13">
        <v>87</v>
      </c>
      <c r="T27" s="13">
        <v>86</v>
      </c>
      <c r="U27" s="13">
        <v>80</v>
      </c>
      <c r="V27" s="21">
        <v>89</v>
      </c>
      <c r="W27" s="28">
        <v>67</v>
      </c>
      <c r="X27" s="28">
        <v>83</v>
      </c>
      <c r="Y27" s="28">
        <v>89</v>
      </c>
      <c r="Z27" s="20">
        <v>67</v>
      </c>
      <c r="AA27" s="20">
        <v>72</v>
      </c>
      <c r="AB27" s="20">
        <v>85</v>
      </c>
      <c r="AC27" s="28">
        <v>79</v>
      </c>
      <c r="AD27" s="29">
        <v>86</v>
      </c>
      <c r="AE27" s="28">
        <v>80</v>
      </c>
      <c r="AF27" s="28">
        <v>84</v>
      </c>
      <c r="AG27" s="28">
        <v>85</v>
      </c>
      <c r="AH27" s="28">
        <v>91</v>
      </c>
      <c r="AI27" s="21">
        <v>93</v>
      </c>
      <c r="AJ27" s="20">
        <v>75</v>
      </c>
      <c r="AK27" s="20">
        <v>89</v>
      </c>
      <c r="AL27" s="20">
        <v>80</v>
      </c>
      <c r="AM27" s="20">
        <v>89</v>
      </c>
      <c r="AN27" s="20">
        <v>64</v>
      </c>
      <c r="AO27" s="20">
        <v>82</v>
      </c>
      <c r="AP27" s="16">
        <v>78</v>
      </c>
      <c r="AQ27" s="16">
        <v>68</v>
      </c>
      <c r="AR27" s="16">
        <v>74</v>
      </c>
      <c r="AS27" s="16">
        <v>84</v>
      </c>
      <c r="AT27" s="16">
        <v>86</v>
      </c>
      <c r="AU27" s="16">
        <v>91</v>
      </c>
      <c r="AV27" s="17">
        <v>78</v>
      </c>
      <c r="AW27" s="16">
        <v>78</v>
      </c>
      <c r="AX27" s="16">
        <v>0</v>
      </c>
      <c r="AY27" s="17">
        <v>84</v>
      </c>
      <c r="AZ27" s="17">
        <v>71</v>
      </c>
      <c r="BA27" s="16">
        <v>83</v>
      </c>
      <c r="BB27" s="16">
        <v>89</v>
      </c>
      <c r="BC27" s="17">
        <v>81</v>
      </c>
      <c r="BD27" s="16">
        <v>88</v>
      </c>
      <c r="BE27" s="25">
        <f t="shared" si="0"/>
        <v>76.801212121212131</v>
      </c>
      <c r="BF27" s="23">
        <v>13</v>
      </c>
    </row>
    <row r="28" spans="1:58" s="3" customFormat="1" ht="20.100000000000001" customHeight="1">
      <c r="A28" s="20" t="s">
        <v>51</v>
      </c>
      <c r="B28" s="20" t="s">
        <v>52</v>
      </c>
      <c r="C28" s="26">
        <v>88</v>
      </c>
      <c r="D28" s="26">
        <v>70</v>
      </c>
      <c r="E28" s="26">
        <v>46</v>
      </c>
      <c r="F28" s="26">
        <v>73</v>
      </c>
      <c r="G28" s="27">
        <v>92</v>
      </c>
      <c r="H28" s="27">
        <v>67</v>
      </c>
      <c r="I28" s="27">
        <v>81</v>
      </c>
      <c r="J28" s="26">
        <v>66</v>
      </c>
      <c r="K28" s="26">
        <v>65</v>
      </c>
      <c r="L28" s="26">
        <v>76</v>
      </c>
      <c r="M28" s="26">
        <v>87</v>
      </c>
      <c r="N28" s="27">
        <v>0</v>
      </c>
      <c r="O28" s="26">
        <v>79</v>
      </c>
      <c r="P28" s="27">
        <v>84</v>
      </c>
      <c r="Q28" s="20">
        <v>80</v>
      </c>
      <c r="R28" s="20">
        <v>85</v>
      </c>
      <c r="S28" s="20">
        <v>89</v>
      </c>
      <c r="T28" s="20">
        <v>86</v>
      </c>
      <c r="U28" s="20">
        <v>82</v>
      </c>
      <c r="V28" s="21">
        <v>72</v>
      </c>
      <c r="W28" s="21">
        <v>70</v>
      </c>
      <c r="X28" s="21">
        <v>85</v>
      </c>
      <c r="Y28" s="21">
        <v>89</v>
      </c>
      <c r="Z28" s="13">
        <v>73</v>
      </c>
      <c r="AA28" s="13">
        <v>90</v>
      </c>
      <c r="AB28" s="13">
        <v>93</v>
      </c>
      <c r="AC28" s="21">
        <v>91</v>
      </c>
      <c r="AD28" s="22">
        <v>78</v>
      </c>
      <c r="AE28" s="21">
        <v>78</v>
      </c>
      <c r="AF28" s="21">
        <v>89</v>
      </c>
      <c r="AG28" s="21">
        <v>85</v>
      </c>
      <c r="AH28" s="21">
        <v>93</v>
      </c>
      <c r="AI28" s="21">
        <v>91</v>
      </c>
      <c r="AJ28" s="13">
        <v>76</v>
      </c>
      <c r="AK28" s="13">
        <v>79</v>
      </c>
      <c r="AL28" s="13">
        <v>83</v>
      </c>
      <c r="AM28" s="13">
        <v>82</v>
      </c>
      <c r="AN28" s="13">
        <v>62</v>
      </c>
      <c r="AO28" s="13">
        <v>85</v>
      </c>
      <c r="AP28" s="21">
        <v>80</v>
      </c>
      <c r="AQ28" s="21">
        <v>92</v>
      </c>
      <c r="AR28" s="21">
        <v>78</v>
      </c>
      <c r="AS28" s="21">
        <v>76</v>
      </c>
      <c r="AT28" s="21">
        <v>94</v>
      </c>
      <c r="AU28" s="21">
        <v>87</v>
      </c>
      <c r="AV28" s="22">
        <v>77</v>
      </c>
      <c r="AW28" s="21">
        <v>82</v>
      </c>
      <c r="AX28" s="21">
        <v>0</v>
      </c>
      <c r="AY28" s="22">
        <v>77</v>
      </c>
      <c r="AZ28" s="22">
        <v>83</v>
      </c>
      <c r="BA28" s="21">
        <v>84</v>
      </c>
      <c r="BB28" s="21">
        <v>92</v>
      </c>
      <c r="BC28" s="22">
        <v>74</v>
      </c>
      <c r="BD28" s="21">
        <v>93</v>
      </c>
      <c r="BE28" s="25">
        <f t="shared" si="0"/>
        <v>76.695757575757568</v>
      </c>
      <c r="BF28" s="23">
        <v>14</v>
      </c>
    </row>
    <row r="29" spans="1:58" s="3" customFormat="1" ht="20.100000000000001" customHeight="1">
      <c r="A29" s="20" t="s">
        <v>53</v>
      </c>
      <c r="B29" s="20" t="s">
        <v>54</v>
      </c>
      <c r="C29" s="26">
        <v>86</v>
      </c>
      <c r="D29" s="26">
        <v>47</v>
      </c>
      <c r="E29" s="26">
        <v>50</v>
      </c>
      <c r="F29" s="26">
        <v>68</v>
      </c>
      <c r="G29" s="27">
        <v>94</v>
      </c>
      <c r="H29" s="27">
        <v>72</v>
      </c>
      <c r="I29" s="27">
        <v>88</v>
      </c>
      <c r="J29" s="26">
        <v>67</v>
      </c>
      <c r="K29" s="26">
        <v>62</v>
      </c>
      <c r="L29" s="26">
        <v>60</v>
      </c>
      <c r="M29" s="26">
        <v>79</v>
      </c>
      <c r="N29" s="27">
        <v>0</v>
      </c>
      <c r="O29" s="26">
        <v>78</v>
      </c>
      <c r="P29" s="27">
        <v>86</v>
      </c>
      <c r="Q29" s="13">
        <v>76</v>
      </c>
      <c r="R29" s="13">
        <v>78</v>
      </c>
      <c r="S29" s="13">
        <v>86</v>
      </c>
      <c r="T29" s="13">
        <v>75</v>
      </c>
      <c r="U29" s="13">
        <v>74</v>
      </c>
      <c r="V29" s="21">
        <v>89</v>
      </c>
      <c r="W29" s="21">
        <v>67</v>
      </c>
      <c r="X29" s="21">
        <v>86</v>
      </c>
      <c r="Y29" s="21">
        <v>88</v>
      </c>
      <c r="Z29" s="13">
        <v>61</v>
      </c>
      <c r="AA29" s="13">
        <v>72</v>
      </c>
      <c r="AB29" s="13">
        <v>71</v>
      </c>
      <c r="AC29" s="21">
        <v>68</v>
      </c>
      <c r="AD29" s="22">
        <v>83</v>
      </c>
      <c r="AE29" s="21">
        <v>75</v>
      </c>
      <c r="AF29" s="21">
        <v>66</v>
      </c>
      <c r="AG29" s="21">
        <v>92</v>
      </c>
      <c r="AH29" s="21">
        <v>93</v>
      </c>
      <c r="AI29" s="21">
        <v>90</v>
      </c>
      <c r="AJ29" s="13">
        <v>82</v>
      </c>
      <c r="AK29" s="13">
        <v>76</v>
      </c>
      <c r="AL29" s="13">
        <v>76</v>
      </c>
      <c r="AM29" s="13">
        <v>76</v>
      </c>
      <c r="AN29" s="13">
        <v>54</v>
      </c>
      <c r="AO29" s="13">
        <v>86</v>
      </c>
      <c r="AP29" s="24">
        <v>47</v>
      </c>
      <c r="AQ29" s="21">
        <v>74</v>
      </c>
      <c r="AR29" s="21">
        <v>69</v>
      </c>
      <c r="AS29" s="21">
        <v>73</v>
      </c>
      <c r="AT29" s="21">
        <v>83</v>
      </c>
      <c r="AU29" s="21">
        <v>84</v>
      </c>
      <c r="AV29" s="22">
        <v>75</v>
      </c>
      <c r="AW29" s="21">
        <v>81</v>
      </c>
      <c r="AX29" s="21">
        <v>0</v>
      </c>
      <c r="AY29" s="22">
        <v>68</v>
      </c>
      <c r="AZ29" s="22">
        <v>83</v>
      </c>
      <c r="BA29" s="21">
        <v>71</v>
      </c>
      <c r="BB29" s="21">
        <v>69</v>
      </c>
      <c r="BC29" s="22">
        <v>66</v>
      </c>
      <c r="BD29" s="21">
        <v>90</v>
      </c>
      <c r="BE29" s="25">
        <f>(C29*1.5+D29*5+E29*3.5+F29*3+J29*5+K29*2.5+L29*3+M29*4+O29*1.5+Q29*1.5+R29*2+S29*3.5+T29*2.5+U29*3.5+Z29*3+AA29*3.5+AB29*1.5+AD29*2.5+AJ29*4+AK29*3+AL29*4+AM29*2.5+AN29*3+AO29*2.5+AV29*2.2+AY29*3+AZ29*2.5+BC29*3)/82.5-0.4167</f>
        <v>70.056027272727263</v>
      </c>
      <c r="BF29" s="23">
        <v>23</v>
      </c>
    </row>
    <row r="30" spans="1:58" s="4" customFormat="1" ht="20.100000000000001" customHeight="1">
      <c r="A30" s="1"/>
      <c r="B30" s="1"/>
      <c r="C30" s="1"/>
      <c r="D30" s="1"/>
      <c r="E30" s="1"/>
      <c r="F30" s="1"/>
      <c r="G30" s="1"/>
      <c r="H30" s="1"/>
      <c r="I30" s="7"/>
      <c r="J30" s="5"/>
      <c r="K30" s="5"/>
      <c r="L30" s="5"/>
      <c r="M30" s="5"/>
      <c r="N30" s="10"/>
      <c r="O30" s="5"/>
      <c r="P30" s="10"/>
      <c r="Q30" s="5"/>
      <c r="R30" s="5"/>
      <c r="S30" s="5"/>
      <c r="T30" s="5"/>
      <c r="U30" s="5"/>
      <c r="V30" s="6"/>
      <c r="W30" s="6"/>
      <c r="X30" s="6"/>
      <c r="Y30" s="6"/>
      <c r="Z30" s="6"/>
      <c r="AA30" s="6"/>
      <c r="AB30" s="6"/>
      <c r="AC30" s="6"/>
      <c r="AD30" s="12"/>
      <c r="AE30" s="6"/>
      <c r="AF30" s="6"/>
      <c r="AG30" s="6"/>
      <c r="AH30" s="6"/>
      <c r="AI30" s="6"/>
      <c r="AJ30" s="6"/>
      <c r="AV30" s="11"/>
      <c r="AY30" s="11"/>
      <c r="AZ30" s="11"/>
      <c r="BC30" s="11"/>
      <c r="BE30" s="3"/>
      <c r="BF30" s="3"/>
    </row>
    <row r="31" spans="1:58" s="4" customFormat="1" ht="20.100000000000001" customHeight="1">
      <c r="I31" s="11"/>
      <c r="J31" s="1"/>
      <c r="N31" s="11"/>
      <c r="P31" s="1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V31" s="11"/>
      <c r="AY31" s="11"/>
      <c r="AZ31" s="11"/>
      <c r="BC31" s="11"/>
      <c r="BE31" s="3"/>
    </row>
    <row r="32" spans="1:58" s="3" customFormat="1" ht="20.100000000000001" customHeight="1">
      <c r="A32" s="4"/>
      <c r="B32" s="4"/>
      <c r="C32" s="4"/>
      <c r="D32" s="4"/>
      <c r="E32" s="4"/>
      <c r="F32" s="4"/>
      <c r="G32" s="4"/>
      <c r="H32" s="4"/>
      <c r="I32" s="11"/>
      <c r="J32" s="1"/>
      <c r="N32" s="9"/>
      <c r="P32" s="9"/>
      <c r="Q32" s="6"/>
      <c r="R32" s="6"/>
      <c r="S32" s="6"/>
      <c r="T32" s="6"/>
      <c r="U32" s="6"/>
      <c r="V32" s="6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V32" s="9"/>
      <c r="AY32" s="9"/>
      <c r="AZ32" s="9"/>
      <c r="BC32" s="9"/>
    </row>
    <row r="33" spans="9:55" s="3" customFormat="1" ht="20.100000000000001" customHeight="1">
      <c r="I33" s="9"/>
      <c r="N33" s="9"/>
      <c r="P33" s="9"/>
      <c r="AV33" s="9"/>
      <c r="AY33" s="9"/>
      <c r="AZ33" s="9"/>
      <c r="BC33" s="9"/>
    </row>
  </sheetData>
  <sortState ref="L38:O66">
    <sortCondition ref="L37"/>
  </sortState>
  <phoneticPr fontId="6" type="noConversion"/>
  <pageMargins left="0.7" right="0.7" top="0.75" bottom="0.75" header="0.3" footer="0.3"/>
  <pageSetup paperSize="9" orientation="portrait" horizontalDpi="360" verticalDpi="360" r:id="rId1"/>
  <ignoredErrors>
    <ignoredError sqref="BE12 BE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F33"/>
  <sheetViews>
    <sheetView tabSelected="1" workbookViewId="0">
      <selection activeCell="N45" sqref="N45"/>
    </sheetView>
  </sheetViews>
  <sheetFormatPr defaultRowHeight="13.5"/>
  <cols>
    <col min="1" max="1" width="8.25" style="2" customWidth="1"/>
    <col min="2" max="8" width="5.625" style="2" customWidth="1"/>
    <col min="9" max="9" width="5.625" style="8" customWidth="1"/>
    <col min="10" max="13" width="5.625" style="2" customWidth="1"/>
    <col min="14" max="14" width="5.625" style="8" customWidth="1"/>
    <col min="15" max="15" width="5.625" style="2" customWidth="1"/>
    <col min="16" max="16" width="5.625" style="8" customWidth="1"/>
    <col min="17" max="47" width="5.625" style="2" customWidth="1"/>
    <col min="48" max="48" width="5.625" style="8" customWidth="1"/>
    <col min="49" max="50" width="5.625" style="2" customWidth="1"/>
    <col min="51" max="52" width="5.625" style="8" customWidth="1"/>
    <col min="53" max="54" width="5.625" style="2" customWidth="1"/>
    <col min="55" max="55" width="5.625" style="8" customWidth="1"/>
    <col min="56" max="56" width="5.625" style="2" customWidth="1"/>
    <col min="57" max="57" width="7.25" style="2" customWidth="1"/>
    <col min="58" max="58" width="5.625" style="2" customWidth="1"/>
    <col min="59" max="253" width="9" style="2"/>
    <col min="254" max="254" width="11.25" style="2" customWidth="1"/>
    <col min="255" max="255" width="9" style="2"/>
    <col min="256" max="256" width="9" style="2" customWidth="1"/>
    <col min="257" max="262" width="9" style="2"/>
    <col min="263" max="263" width="10.125" style="2" customWidth="1"/>
    <col min="264" max="509" width="9" style="2"/>
    <col min="510" max="510" width="11.25" style="2" customWidth="1"/>
    <col min="511" max="511" width="9" style="2"/>
    <col min="512" max="512" width="9" style="2" customWidth="1"/>
    <col min="513" max="518" width="9" style="2"/>
    <col min="519" max="519" width="10.125" style="2" customWidth="1"/>
    <col min="520" max="765" width="9" style="2"/>
    <col min="766" max="766" width="11.25" style="2" customWidth="1"/>
    <col min="767" max="767" width="9" style="2"/>
    <col min="768" max="768" width="9" style="2" customWidth="1"/>
    <col min="769" max="774" width="9" style="2"/>
    <col min="775" max="775" width="10.125" style="2" customWidth="1"/>
    <col min="776" max="1021" width="9" style="2"/>
    <col min="1022" max="1022" width="11.25" style="2" customWidth="1"/>
    <col min="1023" max="1023" width="9" style="2"/>
    <col min="1024" max="1024" width="9" style="2" customWidth="1"/>
    <col min="1025" max="1030" width="9" style="2"/>
    <col min="1031" max="1031" width="10.125" style="2" customWidth="1"/>
    <col min="1032" max="1277" width="9" style="2"/>
    <col min="1278" max="1278" width="11.25" style="2" customWidth="1"/>
    <col min="1279" max="1279" width="9" style="2"/>
    <col min="1280" max="1280" width="9" style="2" customWidth="1"/>
    <col min="1281" max="1286" width="9" style="2"/>
    <col min="1287" max="1287" width="10.125" style="2" customWidth="1"/>
    <col min="1288" max="1533" width="9" style="2"/>
    <col min="1534" max="1534" width="11.25" style="2" customWidth="1"/>
    <col min="1535" max="1535" width="9" style="2"/>
    <col min="1536" max="1536" width="9" style="2" customWidth="1"/>
    <col min="1537" max="1542" width="9" style="2"/>
    <col min="1543" max="1543" width="10.125" style="2" customWidth="1"/>
    <col min="1544" max="1789" width="9" style="2"/>
    <col min="1790" max="1790" width="11.25" style="2" customWidth="1"/>
    <col min="1791" max="1791" width="9" style="2"/>
    <col min="1792" max="1792" width="9" style="2" customWidth="1"/>
    <col min="1793" max="1798" width="9" style="2"/>
    <col min="1799" max="1799" width="10.125" style="2" customWidth="1"/>
    <col min="1800" max="2045" width="9" style="2"/>
    <col min="2046" max="2046" width="11.25" style="2" customWidth="1"/>
    <col min="2047" max="2047" width="9" style="2"/>
    <col min="2048" max="2048" width="9" style="2" customWidth="1"/>
    <col min="2049" max="2054" width="9" style="2"/>
    <col min="2055" max="2055" width="10.125" style="2" customWidth="1"/>
    <col min="2056" max="2301" width="9" style="2"/>
    <col min="2302" max="2302" width="11.25" style="2" customWidth="1"/>
    <col min="2303" max="2303" width="9" style="2"/>
    <col min="2304" max="2304" width="9" style="2" customWidth="1"/>
    <col min="2305" max="2310" width="9" style="2"/>
    <col min="2311" max="2311" width="10.125" style="2" customWidth="1"/>
    <col min="2312" max="2557" width="9" style="2"/>
    <col min="2558" max="2558" width="11.25" style="2" customWidth="1"/>
    <col min="2559" max="2559" width="9" style="2"/>
    <col min="2560" max="2560" width="9" style="2" customWidth="1"/>
    <col min="2561" max="2566" width="9" style="2"/>
    <col min="2567" max="2567" width="10.125" style="2" customWidth="1"/>
    <col min="2568" max="2813" width="9" style="2"/>
    <col min="2814" max="2814" width="11.25" style="2" customWidth="1"/>
    <col min="2815" max="2815" width="9" style="2"/>
    <col min="2816" max="2816" width="9" style="2" customWidth="1"/>
    <col min="2817" max="2822" width="9" style="2"/>
    <col min="2823" max="2823" width="10.125" style="2" customWidth="1"/>
    <col min="2824" max="3069" width="9" style="2"/>
    <col min="3070" max="3070" width="11.25" style="2" customWidth="1"/>
    <col min="3071" max="3071" width="9" style="2"/>
    <col min="3072" max="3072" width="9" style="2" customWidth="1"/>
    <col min="3073" max="3078" width="9" style="2"/>
    <col min="3079" max="3079" width="10.125" style="2" customWidth="1"/>
    <col min="3080" max="3325" width="9" style="2"/>
    <col min="3326" max="3326" width="11.25" style="2" customWidth="1"/>
    <col min="3327" max="3327" width="9" style="2"/>
    <col min="3328" max="3328" width="9" style="2" customWidth="1"/>
    <col min="3329" max="3334" width="9" style="2"/>
    <col min="3335" max="3335" width="10.125" style="2" customWidth="1"/>
    <col min="3336" max="3581" width="9" style="2"/>
    <col min="3582" max="3582" width="11.25" style="2" customWidth="1"/>
    <col min="3583" max="3583" width="9" style="2"/>
    <col min="3584" max="3584" width="9" style="2" customWidth="1"/>
    <col min="3585" max="3590" width="9" style="2"/>
    <col min="3591" max="3591" width="10.125" style="2" customWidth="1"/>
    <col min="3592" max="3837" width="9" style="2"/>
    <col min="3838" max="3838" width="11.25" style="2" customWidth="1"/>
    <col min="3839" max="3839" width="9" style="2"/>
    <col min="3840" max="3840" width="9" style="2" customWidth="1"/>
    <col min="3841" max="3846" width="9" style="2"/>
    <col min="3847" max="3847" width="10.125" style="2" customWidth="1"/>
    <col min="3848" max="4093" width="9" style="2"/>
    <col min="4094" max="4094" width="11.25" style="2" customWidth="1"/>
    <col min="4095" max="4095" width="9" style="2"/>
    <col min="4096" max="4096" width="9" style="2" customWidth="1"/>
    <col min="4097" max="4102" width="9" style="2"/>
    <col min="4103" max="4103" width="10.125" style="2" customWidth="1"/>
    <col min="4104" max="4349" width="9" style="2"/>
    <col min="4350" max="4350" width="11.25" style="2" customWidth="1"/>
    <col min="4351" max="4351" width="9" style="2"/>
    <col min="4352" max="4352" width="9" style="2" customWidth="1"/>
    <col min="4353" max="4358" width="9" style="2"/>
    <col min="4359" max="4359" width="10.125" style="2" customWidth="1"/>
    <col min="4360" max="4605" width="9" style="2"/>
    <col min="4606" max="4606" width="11.25" style="2" customWidth="1"/>
    <col min="4607" max="4607" width="9" style="2"/>
    <col min="4608" max="4608" width="9" style="2" customWidth="1"/>
    <col min="4609" max="4614" width="9" style="2"/>
    <col min="4615" max="4615" width="10.125" style="2" customWidth="1"/>
    <col min="4616" max="4861" width="9" style="2"/>
    <col min="4862" max="4862" width="11.25" style="2" customWidth="1"/>
    <col min="4863" max="4863" width="9" style="2"/>
    <col min="4864" max="4864" width="9" style="2" customWidth="1"/>
    <col min="4865" max="4870" width="9" style="2"/>
    <col min="4871" max="4871" width="10.125" style="2" customWidth="1"/>
    <col min="4872" max="5117" width="9" style="2"/>
    <col min="5118" max="5118" width="11.25" style="2" customWidth="1"/>
    <col min="5119" max="5119" width="9" style="2"/>
    <col min="5120" max="5120" width="9" style="2" customWidth="1"/>
    <col min="5121" max="5126" width="9" style="2"/>
    <col min="5127" max="5127" width="10.125" style="2" customWidth="1"/>
    <col min="5128" max="5373" width="9" style="2"/>
    <col min="5374" max="5374" width="11.25" style="2" customWidth="1"/>
    <col min="5375" max="5375" width="9" style="2"/>
    <col min="5376" max="5376" width="9" style="2" customWidth="1"/>
    <col min="5377" max="5382" width="9" style="2"/>
    <col min="5383" max="5383" width="10.125" style="2" customWidth="1"/>
    <col min="5384" max="5629" width="9" style="2"/>
    <col min="5630" max="5630" width="11.25" style="2" customWidth="1"/>
    <col min="5631" max="5631" width="9" style="2"/>
    <col min="5632" max="5632" width="9" style="2" customWidth="1"/>
    <col min="5633" max="5638" width="9" style="2"/>
    <col min="5639" max="5639" width="10.125" style="2" customWidth="1"/>
    <col min="5640" max="5885" width="9" style="2"/>
    <col min="5886" max="5886" width="11.25" style="2" customWidth="1"/>
    <col min="5887" max="5887" width="9" style="2"/>
    <col min="5888" max="5888" width="9" style="2" customWidth="1"/>
    <col min="5889" max="5894" width="9" style="2"/>
    <col min="5895" max="5895" width="10.125" style="2" customWidth="1"/>
    <col min="5896" max="6141" width="9" style="2"/>
    <col min="6142" max="6142" width="11.25" style="2" customWidth="1"/>
    <col min="6143" max="6143" width="9" style="2"/>
    <col min="6144" max="6144" width="9" style="2" customWidth="1"/>
    <col min="6145" max="6150" width="9" style="2"/>
    <col min="6151" max="6151" width="10.125" style="2" customWidth="1"/>
    <col min="6152" max="6397" width="9" style="2"/>
    <col min="6398" max="6398" width="11.25" style="2" customWidth="1"/>
    <col min="6399" max="6399" width="9" style="2"/>
    <col min="6400" max="6400" width="9" style="2" customWidth="1"/>
    <col min="6401" max="6406" width="9" style="2"/>
    <col min="6407" max="6407" width="10.125" style="2" customWidth="1"/>
    <col min="6408" max="6653" width="9" style="2"/>
    <col min="6654" max="6654" width="11.25" style="2" customWidth="1"/>
    <col min="6655" max="6655" width="9" style="2"/>
    <col min="6656" max="6656" width="9" style="2" customWidth="1"/>
    <col min="6657" max="6662" width="9" style="2"/>
    <col min="6663" max="6663" width="10.125" style="2" customWidth="1"/>
    <col min="6664" max="6909" width="9" style="2"/>
    <col min="6910" max="6910" width="11.25" style="2" customWidth="1"/>
    <col min="6911" max="6911" width="9" style="2"/>
    <col min="6912" max="6912" width="9" style="2" customWidth="1"/>
    <col min="6913" max="6918" width="9" style="2"/>
    <col min="6919" max="6919" width="10.125" style="2" customWidth="1"/>
    <col min="6920" max="7165" width="9" style="2"/>
    <col min="7166" max="7166" width="11.25" style="2" customWidth="1"/>
    <col min="7167" max="7167" width="9" style="2"/>
    <col min="7168" max="7168" width="9" style="2" customWidth="1"/>
    <col min="7169" max="7174" width="9" style="2"/>
    <col min="7175" max="7175" width="10.125" style="2" customWidth="1"/>
    <col min="7176" max="7421" width="9" style="2"/>
    <col min="7422" max="7422" width="11.25" style="2" customWidth="1"/>
    <col min="7423" max="7423" width="9" style="2"/>
    <col min="7424" max="7424" width="9" style="2" customWidth="1"/>
    <col min="7425" max="7430" width="9" style="2"/>
    <col min="7431" max="7431" width="10.125" style="2" customWidth="1"/>
    <col min="7432" max="7677" width="9" style="2"/>
    <col min="7678" max="7678" width="11.25" style="2" customWidth="1"/>
    <col min="7679" max="7679" width="9" style="2"/>
    <col min="7680" max="7680" width="9" style="2" customWidth="1"/>
    <col min="7681" max="7686" width="9" style="2"/>
    <col min="7687" max="7687" width="10.125" style="2" customWidth="1"/>
    <col min="7688" max="7933" width="9" style="2"/>
    <col min="7934" max="7934" width="11.25" style="2" customWidth="1"/>
    <col min="7935" max="7935" width="9" style="2"/>
    <col min="7936" max="7936" width="9" style="2" customWidth="1"/>
    <col min="7937" max="7942" width="9" style="2"/>
    <col min="7943" max="7943" width="10.125" style="2" customWidth="1"/>
    <col min="7944" max="8189" width="9" style="2"/>
    <col min="8190" max="8190" width="11.25" style="2" customWidth="1"/>
    <col min="8191" max="8191" width="9" style="2"/>
    <col min="8192" max="8192" width="9" style="2" customWidth="1"/>
    <col min="8193" max="8198" width="9" style="2"/>
    <col min="8199" max="8199" width="10.125" style="2" customWidth="1"/>
    <col min="8200" max="8445" width="9" style="2"/>
    <col min="8446" max="8446" width="11.25" style="2" customWidth="1"/>
    <col min="8447" max="8447" width="9" style="2"/>
    <col min="8448" max="8448" width="9" style="2" customWidth="1"/>
    <col min="8449" max="8454" width="9" style="2"/>
    <col min="8455" max="8455" width="10.125" style="2" customWidth="1"/>
    <col min="8456" max="8701" width="9" style="2"/>
    <col min="8702" max="8702" width="11.25" style="2" customWidth="1"/>
    <col min="8703" max="8703" width="9" style="2"/>
    <col min="8704" max="8704" width="9" style="2" customWidth="1"/>
    <col min="8705" max="8710" width="9" style="2"/>
    <col min="8711" max="8711" width="10.125" style="2" customWidth="1"/>
    <col min="8712" max="8957" width="9" style="2"/>
    <col min="8958" max="8958" width="11.25" style="2" customWidth="1"/>
    <col min="8959" max="8959" width="9" style="2"/>
    <col min="8960" max="8960" width="9" style="2" customWidth="1"/>
    <col min="8961" max="8966" width="9" style="2"/>
    <col min="8967" max="8967" width="10.125" style="2" customWidth="1"/>
    <col min="8968" max="9213" width="9" style="2"/>
    <col min="9214" max="9214" width="11.25" style="2" customWidth="1"/>
    <col min="9215" max="9215" width="9" style="2"/>
    <col min="9216" max="9216" width="9" style="2" customWidth="1"/>
    <col min="9217" max="9222" width="9" style="2"/>
    <col min="9223" max="9223" width="10.125" style="2" customWidth="1"/>
    <col min="9224" max="9469" width="9" style="2"/>
    <col min="9470" max="9470" width="11.25" style="2" customWidth="1"/>
    <col min="9471" max="9471" width="9" style="2"/>
    <col min="9472" max="9472" width="9" style="2" customWidth="1"/>
    <col min="9473" max="9478" width="9" style="2"/>
    <col min="9479" max="9479" width="10.125" style="2" customWidth="1"/>
    <col min="9480" max="9725" width="9" style="2"/>
    <col min="9726" max="9726" width="11.25" style="2" customWidth="1"/>
    <col min="9727" max="9727" width="9" style="2"/>
    <col min="9728" max="9728" width="9" style="2" customWidth="1"/>
    <col min="9729" max="9734" width="9" style="2"/>
    <col min="9735" max="9735" width="10.125" style="2" customWidth="1"/>
    <col min="9736" max="9981" width="9" style="2"/>
    <col min="9982" max="9982" width="11.25" style="2" customWidth="1"/>
    <col min="9983" max="9983" width="9" style="2"/>
    <col min="9984" max="9984" width="9" style="2" customWidth="1"/>
    <col min="9985" max="9990" width="9" style="2"/>
    <col min="9991" max="9991" width="10.125" style="2" customWidth="1"/>
    <col min="9992" max="10237" width="9" style="2"/>
    <col min="10238" max="10238" width="11.25" style="2" customWidth="1"/>
    <col min="10239" max="10239" width="9" style="2"/>
    <col min="10240" max="10240" width="9" style="2" customWidth="1"/>
    <col min="10241" max="10246" width="9" style="2"/>
    <col min="10247" max="10247" width="10.125" style="2" customWidth="1"/>
    <col min="10248" max="10493" width="9" style="2"/>
    <col min="10494" max="10494" width="11.25" style="2" customWidth="1"/>
    <col min="10495" max="10495" width="9" style="2"/>
    <col min="10496" max="10496" width="9" style="2" customWidth="1"/>
    <col min="10497" max="10502" width="9" style="2"/>
    <col min="10503" max="10503" width="10.125" style="2" customWidth="1"/>
    <col min="10504" max="10749" width="9" style="2"/>
    <col min="10750" max="10750" width="11.25" style="2" customWidth="1"/>
    <col min="10751" max="10751" width="9" style="2"/>
    <col min="10752" max="10752" width="9" style="2" customWidth="1"/>
    <col min="10753" max="10758" width="9" style="2"/>
    <col min="10759" max="10759" width="10.125" style="2" customWidth="1"/>
    <col min="10760" max="11005" width="9" style="2"/>
    <col min="11006" max="11006" width="11.25" style="2" customWidth="1"/>
    <col min="11007" max="11007" width="9" style="2"/>
    <col min="11008" max="11008" width="9" style="2" customWidth="1"/>
    <col min="11009" max="11014" width="9" style="2"/>
    <col min="11015" max="11015" width="10.125" style="2" customWidth="1"/>
    <col min="11016" max="11261" width="9" style="2"/>
    <col min="11262" max="11262" width="11.25" style="2" customWidth="1"/>
    <col min="11263" max="11263" width="9" style="2"/>
    <col min="11264" max="11264" width="9" style="2" customWidth="1"/>
    <col min="11265" max="11270" width="9" style="2"/>
    <col min="11271" max="11271" width="10.125" style="2" customWidth="1"/>
    <col min="11272" max="11517" width="9" style="2"/>
    <col min="11518" max="11518" width="11.25" style="2" customWidth="1"/>
    <col min="11519" max="11519" width="9" style="2"/>
    <col min="11520" max="11520" width="9" style="2" customWidth="1"/>
    <col min="11521" max="11526" width="9" style="2"/>
    <col min="11527" max="11527" width="10.125" style="2" customWidth="1"/>
    <col min="11528" max="11773" width="9" style="2"/>
    <col min="11774" max="11774" width="11.25" style="2" customWidth="1"/>
    <col min="11775" max="11775" width="9" style="2"/>
    <col min="11776" max="11776" width="9" style="2" customWidth="1"/>
    <col min="11777" max="11782" width="9" style="2"/>
    <col min="11783" max="11783" width="10.125" style="2" customWidth="1"/>
    <col min="11784" max="12029" width="9" style="2"/>
    <col min="12030" max="12030" width="11.25" style="2" customWidth="1"/>
    <col min="12031" max="12031" width="9" style="2"/>
    <col min="12032" max="12032" width="9" style="2" customWidth="1"/>
    <col min="12033" max="12038" width="9" style="2"/>
    <col min="12039" max="12039" width="10.125" style="2" customWidth="1"/>
    <col min="12040" max="12285" width="9" style="2"/>
    <col min="12286" max="12286" width="11.25" style="2" customWidth="1"/>
    <col min="12287" max="12287" width="9" style="2"/>
    <col min="12288" max="12288" width="9" style="2" customWidth="1"/>
    <col min="12289" max="12294" width="9" style="2"/>
    <col min="12295" max="12295" width="10.125" style="2" customWidth="1"/>
    <col min="12296" max="12541" width="9" style="2"/>
    <col min="12542" max="12542" width="11.25" style="2" customWidth="1"/>
    <col min="12543" max="12543" width="9" style="2"/>
    <col min="12544" max="12544" width="9" style="2" customWidth="1"/>
    <col min="12545" max="12550" width="9" style="2"/>
    <col min="12551" max="12551" width="10.125" style="2" customWidth="1"/>
    <col min="12552" max="12797" width="9" style="2"/>
    <col min="12798" max="12798" width="11.25" style="2" customWidth="1"/>
    <col min="12799" max="12799" width="9" style="2"/>
    <col min="12800" max="12800" width="9" style="2" customWidth="1"/>
    <col min="12801" max="12806" width="9" style="2"/>
    <col min="12807" max="12807" width="10.125" style="2" customWidth="1"/>
    <col min="12808" max="13053" width="9" style="2"/>
    <col min="13054" max="13054" width="11.25" style="2" customWidth="1"/>
    <col min="13055" max="13055" width="9" style="2"/>
    <col min="13056" max="13056" width="9" style="2" customWidth="1"/>
    <col min="13057" max="13062" width="9" style="2"/>
    <col min="13063" max="13063" width="10.125" style="2" customWidth="1"/>
    <col min="13064" max="13309" width="9" style="2"/>
    <col min="13310" max="13310" width="11.25" style="2" customWidth="1"/>
    <col min="13311" max="13311" width="9" style="2"/>
    <col min="13312" max="13312" width="9" style="2" customWidth="1"/>
    <col min="13313" max="13318" width="9" style="2"/>
    <col min="13319" max="13319" width="10.125" style="2" customWidth="1"/>
    <col min="13320" max="13565" width="9" style="2"/>
    <col min="13566" max="13566" width="11.25" style="2" customWidth="1"/>
    <col min="13567" max="13567" width="9" style="2"/>
    <col min="13568" max="13568" width="9" style="2" customWidth="1"/>
    <col min="13569" max="13574" width="9" style="2"/>
    <col min="13575" max="13575" width="10.125" style="2" customWidth="1"/>
    <col min="13576" max="13821" width="9" style="2"/>
    <col min="13822" max="13822" width="11.25" style="2" customWidth="1"/>
    <col min="13823" max="13823" width="9" style="2"/>
    <col min="13824" max="13824" width="9" style="2" customWidth="1"/>
    <col min="13825" max="13830" width="9" style="2"/>
    <col min="13831" max="13831" width="10.125" style="2" customWidth="1"/>
    <col min="13832" max="14077" width="9" style="2"/>
    <col min="14078" max="14078" width="11.25" style="2" customWidth="1"/>
    <col min="14079" max="14079" width="9" style="2"/>
    <col min="14080" max="14080" width="9" style="2" customWidth="1"/>
    <col min="14081" max="14086" width="9" style="2"/>
    <col min="14087" max="14087" width="10.125" style="2" customWidth="1"/>
    <col min="14088" max="14333" width="9" style="2"/>
    <col min="14334" max="14334" width="11.25" style="2" customWidth="1"/>
    <col min="14335" max="14335" width="9" style="2"/>
    <col min="14336" max="14336" width="9" style="2" customWidth="1"/>
    <col min="14337" max="14342" width="9" style="2"/>
    <col min="14343" max="14343" width="10.125" style="2" customWidth="1"/>
    <col min="14344" max="14589" width="9" style="2"/>
    <col min="14590" max="14590" width="11.25" style="2" customWidth="1"/>
    <col min="14591" max="14591" width="9" style="2"/>
    <col min="14592" max="14592" width="9" style="2" customWidth="1"/>
    <col min="14593" max="14598" width="9" style="2"/>
    <col min="14599" max="14599" width="10.125" style="2" customWidth="1"/>
    <col min="14600" max="14845" width="9" style="2"/>
    <col min="14846" max="14846" width="11.25" style="2" customWidth="1"/>
    <col min="14847" max="14847" width="9" style="2"/>
    <col min="14848" max="14848" width="9" style="2" customWidth="1"/>
    <col min="14849" max="14854" width="9" style="2"/>
    <col min="14855" max="14855" width="10.125" style="2" customWidth="1"/>
    <col min="14856" max="15101" width="9" style="2"/>
    <col min="15102" max="15102" width="11.25" style="2" customWidth="1"/>
    <col min="15103" max="15103" width="9" style="2"/>
    <col min="15104" max="15104" width="9" style="2" customWidth="1"/>
    <col min="15105" max="15110" width="9" style="2"/>
    <col min="15111" max="15111" width="10.125" style="2" customWidth="1"/>
    <col min="15112" max="15357" width="9" style="2"/>
    <col min="15358" max="15358" width="11.25" style="2" customWidth="1"/>
    <col min="15359" max="15359" width="9" style="2"/>
    <col min="15360" max="15360" width="9" style="2" customWidth="1"/>
    <col min="15361" max="15366" width="9" style="2"/>
    <col min="15367" max="15367" width="10.125" style="2" customWidth="1"/>
    <col min="15368" max="15613" width="9" style="2"/>
    <col min="15614" max="15614" width="11.25" style="2" customWidth="1"/>
    <col min="15615" max="15615" width="9" style="2"/>
    <col min="15616" max="15616" width="9" style="2" customWidth="1"/>
    <col min="15617" max="15622" width="9" style="2"/>
    <col min="15623" max="15623" width="10.125" style="2" customWidth="1"/>
    <col min="15624" max="15869" width="9" style="2"/>
    <col min="15870" max="15870" width="11.25" style="2" customWidth="1"/>
    <col min="15871" max="15871" width="9" style="2"/>
    <col min="15872" max="15872" width="9" style="2" customWidth="1"/>
    <col min="15873" max="15878" width="9" style="2"/>
    <col min="15879" max="15879" width="10.125" style="2" customWidth="1"/>
    <col min="15880" max="16125" width="9" style="2"/>
    <col min="16126" max="16126" width="11.25" style="2" customWidth="1"/>
    <col min="16127" max="16127" width="9" style="2"/>
    <col min="16128" max="16128" width="9" style="2" customWidth="1"/>
    <col min="16129" max="16134" width="9" style="2"/>
    <col min="16135" max="16135" width="10.125" style="2" customWidth="1"/>
    <col min="16136" max="16384" width="9" style="2"/>
  </cols>
  <sheetData>
    <row r="1" spans="1:58" ht="30.75" customHeight="1">
      <c r="A1" s="43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58" s="3" customFormat="1" ht="17.25" customHeight="1">
      <c r="A2" s="1"/>
      <c r="B2" s="1"/>
      <c r="C2" s="1"/>
      <c r="D2" s="1"/>
      <c r="E2" s="1"/>
      <c r="F2" s="1"/>
      <c r="G2" s="1"/>
      <c r="H2" s="1"/>
      <c r="I2" s="7"/>
      <c r="J2" s="7"/>
      <c r="K2" s="9"/>
      <c r="L2" s="9"/>
      <c r="M2" s="9"/>
      <c r="N2" s="9"/>
      <c r="O2" s="9"/>
      <c r="P2" s="9"/>
      <c r="AV2" s="9"/>
      <c r="AY2" s="9"/>
      <c r="AZ2" s="9"/>
      <c r="BC2" s="9"/>
    </row>
    <row r="3" spans="1:58" s="3" customFormat="1" ht="42.75" customHeight="1">
      <c r="A3" s="34"/>
      <c r="B3" s="35" t="s">
        <v>0</v>
      </c>
      <c r="C3" s="35" t="s">
        <v>1</v>
      </c>
      <c r="D3" s="35" t="s">
        <v>2</v>
      </c>
      <c r="E3" s="35" t="s">
        <v>3</v>
      </c>
      <c r="F3" s="36" t="s">
        <v>101</v>
      </c>
      <c r="G3" s="35" t="s">
        <v>4</v>
      </c>
      <c r="H3" s="35" t="s">
        <v>5</v>
      </c>
      <c r="I3" s="35" t="s">
        <v>6</v>
      </c>
      <c r="J3" s="35" t="s">
        <v>2</v>
      </c>
      <c r="K3" s="35" t="s">
        <v>56</v>
      </c>
      <c r="L3" s="35" t="s">
        <v>57</v>
      </c>
      <c r="M3" s="35" t="s">
        <v>58</v>
      </c>
      <c r="N3" s="35" t="s">
        <v>59</v>
      </c>
      <c r="O3" s="35" t="s">
        <v>1</v>
      </c>
      <c r="P3" s="35" t="s">
        <v>6</v>
      </c>
      <c r="Q3" s="35" t="s">
        <v>55</v>
      </c>
      <c r="R3" s="35" t="s">
        <v>72</v>
      </c>
      <c r="S3" s="35" t="s">
        <v>73</v>
      </c>
      <c r="T3" s="35" t="s">
        <v>74</v>
      </c>
      <c r="U3" s="35" t="s">
        <v>75</v>
      </c>
      <c r="V3" s="35" t="s">
        <v>6</v>
      </c>
      <c r="W3" s="35" t="s">
        <v>76</v>
      </c>
      <c r="X3" s="35" t="s">
        <v>77</v>
      </c>
      <c r="Y3" s="35" t="s">
        <v>78</v>
      </c>
      <c r="Z3" s="35" t="s">
        <v>63</v>
      </c>
      <c r="AA3" s="35" t="s">
        <v>64</v>
      </c>
      <c r="AB3" s="35" t="s">
        <v>65</v>
      </c>
      <c r="AC3" s="35" t="s">
        <v>66</v>
      </c>
      <c r="AD3" s="35" t="s">
        <v>67</v>
      </c>
      <c r="AE3" s="35" t="s">
        <v>68</v>
      </c>
      <c r="AF3" s="35" t="s">
        <v>69</v>
      </c>
      <c r="AG3" s="35" t="s">
        <v>6</v>
      </c>
      <c r="AH3" s="35" t="s">
        <v>70</v>
      </c>
      <c r="AI3" s="35" t="s">
        <v>71</v>
      </c>
      <c r="AJ3" s="35" t="s">
        <v>79</v>
      </c>
      <c r="AK3" s="35" t="s">
        <v>80</v>
      </c>
      <c r="AL3" s="35" t="s">
        <v>81</v>
      </c>
      <c r="AM3" s="35" t="s">
        <v>82</v>
      </c>
      <c r="AN3" s="35" t="s">
        <v>83</v>
      </c>
      <c r="AO3" s="35" t="s">
        <v>84</v>
      </c>
      <c r="AP3" s="35" t="s">
        <v>85</v>
      </c>
      <c r="AQ3" s="35" t="s">
        <v>86</v>
      </c>
      <c r="AR3" s="35" t="s">
        <v>87</v>
      </c>
      <c r="AS3" s="35" t="s">
        <v>88</v>
      </c>
      <c r="AT3" s="35" t="s">
        <v>89</v>
      </c>
      <c r="AU3" s="35" t="s">
        <v>90</v>
      </c>
      <c r="AV3" s="35" t="s">
        <v>91</v>
      </c>
      <c r="AW3" s="35" t="s">
        <v>92</v>
      </c>
      <c r="AX3" s="35" t="s">
        <v>93</v>
      </c>
      <c r="AY3" s="35" t="s">
        <v>94</v>
      </c>
      <c r="AZ3" s="35" t="s">
        <v>95</v>
      </c>
      <c r="BA3" s="35" t="s">
        <v>96</v>
      </c>
      <c r="BB3" s="35" t="s">
        <v>97</v>
      </c>
      <c r="BC3" s="35" t="s">
        <v>98</v>
      </c>
      <c r="BD3" s="35" t="s">
        <v>99</v>
      </c>
      <c r="BE3" s="35" t="s">
        <v>102</v>
      </c>
      <c r="BF3" s="35" t="s">
        <v>103</v>
      </c>
    </row>
    <row r="4" spans="1:58" s="3" customFormat="1" ht="20.100000000000001" customHeight="1">
      <c r="A4" s="34"/>
      <c r="B4" s="34" t="s">
        <v>7</v>
      </c>
      <c r="C4" s="37">
        <v>1.5</v>
      </c>
      <c r="D4" s="37">
        <v>5</v>
      </c>
      <c r="E4" s="37">
        <v>3.5</v>
      </c>
      <c r="F4" s="37">
        <v>3</v>
      </c>
      <c r="G4" s="37">
        <v>3</v>
      </c>
      <c r="H4" s="37">
        <v>2</v>
      </c>
      <c r="I4" s="37">
        <v>1</v>
      </c>
      <c r="J4" s="37">
        <v>5</v>
      </c>
      <c r="K4" s="37">
        <v>2.5</v>
      </c>
      <c r="L4" s="37">
        <v>3</v>
      </c>
      <c r="M4" s="37">
        <v>4</v>
      </c>
      <c r="N4" s="37">
        <v>3</v>
      </c>
      <c r="O4" s="37">
        <v>1.5</v>
      </c>
      <c r="P4" s="37">
        <v>1</v>
      </c>
      <c r="Q4" s="38">
        <v>1.5</v>
      </c>
      <c r="R4" s="38">
        <v>2</v>
      </c>
      <c r="S4" s="38">
        <v>3.5</v>
      </c>
      <c r="T4" s="38">
        <v>2.5</v>
      </c>
      <c r="U4" s="38">
        <v>3.5</v>
      </c>
      <c r="V4" s="34">
        <v>0.5</v>
      </c>
      <c r="W4" s="34">
        <v>3</v>
      </c>
      <c r="X4" s="34">
        <v>2</v>
      </c>
      <c r="Y4" s="34">
        <v>2</v>
      </c>
      <c r="Z4" s="34">
        <v>3</v>
      </c>
      <c r="AA4" s="34">
        <v>3.5</v>
      </c>
      <c r="AB4" s="34">
        <v>1.5</v>
      </c>
      <c r="AC4" s="34">
        <v>2</v>
      </c>
      <c r="AD4" s="34">
        <v>2.5</v>
      </c>
      <c r="AE4" s="34">
        <v>3</v>
      </c>
      <c r="AF4" s="34">
        <v>2.5</v>
      </c>
      <c r="AG4" s="34">
        <v>0.5</v>
      </c>
      <c r="AH4" s="34">
        <v>3</v>
      </c>
      <c r="AI4" s="34">
        <v>1</v>
      </c>
      <c r="AJ4" s="34">
        <v>4</v>
      </c>
      <c r="AK4" s="34">
        <v>3</v>
      </c>
      <c r="AL4" s="34">
        <v>4</v>
      </c>
      <c r="AM4" s="34">
        <v>2.5</v>
      </c>
      <c r="AN4" s="34">
        <v>3</v>
      </c>
      <c r="AO4" s="34">
        <v>2.5</v>
      </c>
      <c r="AP4" s="34">
        <v>2.5</v>
      </c>
      <c r="AQ4" s="34">
        <v>2</v>
      </c>
      <c r="AR4" s="34">
        <v>3</v>
      </c>
      <c r="AS4" s="34">
        <v>2.5</v>
      </c>
      <c r="AT4" s="34">
        <v>2</v>
      </c>
      <c r="AU4" s="34">
        <v>2</v>
      </c>
      <c r="AV4" s="34">
        <v>2.5</v>
      </c>
      <c r="AW4" s="34">
        <v>3</v>
      </c>
      <c r="AX4" s="34">
        <v>3</v>
      </c>
      <c r="AY4" s="34">
        <v>3</v>
      </c>
      <c r="AZ4" s="34">
        <v>2.5</v>
      </c>
      <c r="BA4" s="34">
        <v>2</v>
      </c>
      <c r="BB4" s="34">
        <v>1.5</v>
      </c>
      <c r="BC4" s="34">
        <v>3</v>
      </c>
      <c r="BD4" s="34">
        <v>2</v>
      </c>
      <c r="BE4" s="39"/>
      <c r="BF4" s="39"/>
    </row>
    <row r="5" spans="1:58" s="3" customFormat="1" ht="20.100000000000001" customHeight="1">
      <c r="A5" s="38" t="s">
        <v>61</v>
      </c>
      <c r="B5" s="38" t="s">
        <v>62</v>
      </c>
      <c r="C5" s="34">
        <v>57</v>
      </c>
      <c r="D5" s="34">
        <v>47</v>
      </c>
      <c r="E5" s="34">
        <v>50</v>
      </c>
      <c r="F5" s="34">
        <v>60</v>
      </c>
      <c r="G5" s="34">
        <v>44</v>
      </c>
      <c r="H5" s="34">
        <v>45</v>
      </c>
      <c r="I5" s="34">
        <v>80</v>
      </c>
      <c r="J5" s="34">
        <v>48</v>
      </c>
      <c r="K5" s="34">
        <v>31</v>
      </c>
      <c r="L5" s="34">
        <v>37</v>
      </c>
      <c r="M5" s="34">
        <v>52</v>
      </c>
      <c r="N5" s="34">
        <v>60</v>
      </c>
      <c r="O5" s="34">
        <v>55</v>
      </c>
      <c r="P5" s="34">
        <v>82</v>
      </c>
      <c r="Q5" s="34">
        <v>0</v>
      </c>
      <c r="R5" s="34">
        <v>0</v>
      </c>
      <c r="S5" s="34">
        <v>19</v>
      </c>
      <c r="T5" s="34">
        <v>0</v>
      </c>
      <c r="U5" s="34">
        <v>0</v>
      </c>
      <c r="V5" s="34">
        <v>0</v>
      </c>
      <c r="W5" s="34">
        <v>28</v>
      </c>
      <c r="X5" s="34">
        <v>0</v>
      </c>
      <c r="Y5" s="34">
        <v>0</v>
      </c>
      <c r="Z5" s="34">
        <v>64</v>
      </c>
      <c r="AA5" s="34">
        <v>60</v>
      </c>
      <c r="AB5" s="34">
        <v>65</v>
      </c>
      <c r="AC5" s="34">
        <v>65</v>
      </c>
      <c r="AD5" s="34">
        <v>62</v>
      </c>
      <c r="AE5" s="34">
        <v>66</v>
      </c>
      <c r="AF5" s="34">
        <v>60</v>
      </c>
      <c r="AG5" s="34" t="s">
        <v>60</v>
      </c>
      <c r="AH5" s="34">
        <v>91</v>
      </c>
      <c r="AI5" s="34">
        <v>90</v>
      </c>
      <c r="AJ5" s="34">
        <v>77</v>
      </c>
      <c r="AK5" s="34">
        <v>77</v>
      </c>
      <c r="AL5" s="34">
        <v>65</v>
      </c>
      <c r="AM5" s="34">
        <v>46</v>
      </c>
      <c r="AN5" s="34">
        <v>43</v>
      </c>
      <c r="AO5" s="34">
        <v>66</v>
      </c>
      <c r="AP5" s="34">
        <v>33</v>
      </c>
      <c r="AQ5" s="34">
        <v>66</v>
      </c>
      <c r="AR5" s="34">
        <v>62</v>
      </c>
      <c r="AS5" s="34">
        <v>61</v>
      </c>
      <c r="AT5" s="34">
        <v>75</v>
      </c>
      <c r="AU5" s="34">
        <v>60</v>
      </c>
      <c r="AV5" s="34">
        <v>76</v>
      </c>
      <c r="AW5" s="34">
        <v>70</v>
      </c>
      <c r="AX5" s="34">
        <v>0</v>
      </c>
      <c r="AY5" s="34">
        <v>63</v>
      </c>
      <c r="AZ5" s="34">
        <v>48</v>
      </c>
      <c r="BA5" s="34">
        <v>65</v>
      </c>
      <c r="BB5" s="34">
        <v>61</v>
      </c>
      <c r="BC5" s="34">
        <v>60</v>
      </c>
      <c r="BD5" s="34">
        <v>75</v>
      </c>
      <c r="BE5" s="40">
        <f>(C5*1.5+D5*5+E5*3.5+F5*3+J5*5+K5*2.5+L5*3+M5*4+O5*1.5+Q5*1.5+R5*2+S5*3.5+T5*2.5+U5*3.5+Z5*3+AA5*3.5+AB5*1.5+AD5*2.5+AJ5*4+AK5*3+AL5*4+AM5*2.5+AN5*3+AO5*2.5+AV5*2.2+AY5*3+AZ5*2.5+BC5*3)/82.5-2.5</f>
        <v>45.738787878787875</v>
      </c>
      <c r="BF5" s="39">
        <v>25</v>
      </c>
    </row>
    <row r="6" spans="1:58" s="3" customFormat="1" ht="20.100000000000001" customHeight="1">
      <c r="A6" s="38">
        <v>150320101</v>
      </c>
      <c r="B6" s="38" t="s">
        <v>8</v>
      </c>
      <c r="C6" s="41">
        <v>87</v>
      </c>
      <c r="D6" s="41">
        <v>87</v>
      </c>
      <c r="E6" s="41">
        <v>72</v>
      </c>
      <c r="F6" s="41">
        <v>88</v>
      </c>
      <c r="G6" s="41">
        <v>87</v>
      </c>
      <c r="H6" s="41">
        <v>74</v>
      </c>
      <c r="I6" s="41">
        <v>85</v>
      </c>
      <c r="J6" s="41">
        <v>60</v>
      </c>
      <c r="K6" s="41">
        <v>62</v>
      </c>
      <c r="L6" s="41">
        <v>44</v>
      </c>
      <c r="M6" s="41">
        <v>85</v>
      </c>
      <c r="N6" s="41">
        <v>0</v>
      </c>
      <c r="O6" s="41">
        <v>81</v>
      </c>
      <c r="P6" s="41">
        <v>90</v>
      </c>
      <c r="Q6" s="34">
        <v>83</v>
      </c>
      <c r="R6" s="34">
        <v>87</v>
      </c>
      <c r="S6" s="34">
        <v>82</v>
      </c>
      <c r="T6" s="34">
        <v>85</v>
      </c>
      <c r="U6" s="34">
        <v>74</v>
      </c>
      <c r="V6" s="34">
        <v>80</v>
      </c>
      <c r="W6" s="38">
        <v>74</v>
      </c>
      <c r="X6" s="38">
        <v>84</v>
      </c>
      <c r="Y6" s="38">
        <v>85</v>
      </c>
      <c r="Z6" s="38">
        <v>80</v>
      </c>
      <c r="AA6" s="38">
        <v>78</v>
      </c>
      <c r="AB6" s="38">
        <v>84</v>
      </c>
      <c r="AC6" s="38">
        <v>77</v>
      </c>
      <c r="AD6" s="38">
        <v>93</v>
      </c>
      <c r="AE6" s="38">
        <v>81</v>
      </c>
      <c r="AF6" s="38">
        <v>87</v>
      </c>
      <c r="AG6" s="38">
        <v>81</v>
      </c>
      <c r="AH6" s="38">
        <v>92</v>
      </c>
      <c r="AI6" s="38">
        <v>90</v>
      </c>
      <c r="AJ6" s="38">
        <v>81</v>
      </c>
      <c r="AK6" s="38">
        <v>81</v>
      </c>
      <c r="AL6" s="38">
        <v>76</v>
      </c>
      <c r="AM6" s="38">
        <v>89</v>
      </c>
      <c r="AN6" s="38">
        <v>61</v>
      </c>
      <c r="AO6" s="38">
        <v>76</v>
      </c>
      <c r="AP6" s="38">
        <v>58</v>
      </c>
      <c r="AQ6" s="38">
        <v>75</v>
      </c>
      <c r="AR6" s="38">
        <v>72</v>
      </c>
      <c r="AS6" s="38">
        <v>81</v>
      </c>
      <c r="AT6" s="38">
        <v>85</v>
      </c>
      <c r="AU6" s="38">
        <v>80</v>
      </c>
      <c r="AV6" s="38">
        <v>77</v>
      </c>
      <c r="AW6" s="38">
        <v>85</v>
      </c>
      <c r="AX6" s="38">
        <v>0</v>
      </c>
      <c r="AY6" s="38">
        <v>77</v>
      </c>
      <c r="AZ6" s="38">
        <v>92</v>
      </c>
      <c r="BA6" s="38">
        <v>80</v>
      </c>
      <c r="BB6" s="38">
        <v>77</v>
      </c>
      <c r="BC6" s="38">
        <v>73</v>
      </c>
      <c r="BD6" s="38">
        <v>95</v>
      </c>
      <c r="BE6" s="40">
        <f>(C6*1.5+D6*5+E6*3.5+F6*3+J6*5+K6*2.5+L6*3+M6*4+O6*1.5+Q6*1.5+R6*2+S6*3.5+T6*2.5+U6*3.5+Z6*3+AA6*3.5+AB6*1.5+AD6*2.5+AJ6*4+AK6*3+AL6*4+AM6*2.5+AN6*3+AO6*2.5+AV6*2.2+AY6*3+AZ6*2.5+BC6*3)/82.5-0.4167</f>
        <v>76.84875454545454</v>
      </c>
      <c r="BF6" s="39">
        <v>12</v>
      </c>
    </row>
    <row r="7" spans="1:58" s="3" customFormat="1" ht="20.100000000000001" customHeight="1">
      <c r="A7" s="38" t="s">
        <v>9</v>
      </c>
      <c r="B7" s="38" t="s">
        <v>10</v>
      </c>
      <c r="C7" s="41">
        <v>72</v>
      </c>
      <c r="D7" s="41">
        <v>69</v>
      </c>
      <c r="E7" s="41">
        <v>82</v>
      </c>
      <c r="F7" s="41">
        <v>62</v>
      </c>
      <c r="G7" s="41">
        <v>92</v>
      </c>
      <c r="H7" s="41">
        <v>77</v>
      </c>
      <c r="I7" s="41">
        <v>78</v>
      </c>
      <c r="J7" s="41">
        <v>76</v>
      </c>
      <c r="K7" s="41">
        <v>66</v>
      </c>
      <c r="L7" s="41">
        <v>45</v>
      </c>
      <c r="M7" s="41">
        <v>85</v>
      </c>
      <c r="N7" s="41">
        <v>0</v>
      </c>
      <c r="O7" s="41">
        <v>75</v>
      </c>
      <c r="P7" s="41">
        <v>0</v>
      </c>
      <c r="Q7" s="38">
        <v>71</v>
      </c>
      <c r="R7" s="38">
        <v>85</v>
      </c>
      <c r="S7" s="38">
        <v>80</v>
      </c>
      <c r="T7" s="38">
        <v>77</v>
      </c>
      <c r="U7" s="38">
        <v>60</v>
      </c>
      <c r="V7" s="34">
        <v>65</v>
      </c>
      <c r="W7" s="34">
        <v>65</v>
      </c>
      <c r="X7" s="34">
        <v>84</v>
      </c>
      <c r="Y7" s="34">
        <v>86</v>
      </c>
      <c r="Z7" s="34">
        <v>87</v>
      </c>
      <c r="AA7" s="34">
        <v>87</v>
      </c>
      <c r="AB7" s="34">
        <v>81</v>
      </c>
      <c r="AC7" s="34">
        <v>68</v>
      </c>
      <c r="AD7" s="34">
        <v>68</v>
      </c>
      <c r="AE7" s="34">
        <v>60</v>
      </c>
      <c r="AF7" s="34">
        <v>81</v>
      </c>
      <c r="AG7" s="34">
        <v>71</v>
      </c>
      <c r="AH7" s="34">
        <v>90</v>
      </c>
      <c r="AI7" s="34">
        <v>92</v>
      </c>
      <c r="AJ7" s="34">
        <v>70</v>
      </c>
      <c r="AK7" s="34">
        <v>75</v>
      </c>
      <c r="AL7" s="34">
        <v>83</v>
      </c>
      <c r="AM7" s="34">
        <v>91</v>
      </c>
      <c r="AN7" s="34">
        <v>61</v>
      </c>
      <c r="AO7" s="34">
        <v>85</v>
      </c>
      <c r="AP7" s="34">
        <v>78</v>
      </c>
      <c r="AQ7" s="34">
        <v>78</v>
      </c>
      <c r="AR7" s="34">
        <v>66</v>
      </c>
      <c r="AS7" s="34">
        <v>85</v>
      </c>
      <c r="AT7" s="34">
        <v>81</v>
      </c>
      <c r="AU7" s="34">
        <v>78</v>
      </c>
      <c r="AV7" s="34">
        <v>69</v>
      </c>
      <c r="AW7" s="34">
        <v>77</v>
      </c>
      <c r="AX7" s="34">
        <v>0</v>
      </c>
      <c r="AY7" s="34">
        <v>74</v>
      </c>
      <c r="AZ7" s="34">
        <v>76</v>
      </c>
      <c r="BA7" s="34">
        <v>68</v>
      </c>
      <c r="BB7" s="34">
        <v>68</v>
      </c>
      <c r="BC7" s="34">
        <v>66</v>
      </c>
      <c r="BD7" s="34">
        <v>70</v>
      </c>
      <c r="BE7" s="40">
        <f>(C7*1.5+D7*5+E7*3.5+F7*3+J7*5+K7*2.5+L7*3+M7*4+O7*1.5+Q7*1.5+R7*2+S7*3.5+T7*2.5+U7*3.5+Z7*3+AA7*3.5+AB7*1.5+AD7*2.5+AJ7*4+AK7*3+AL7*4+AM7*2.5+AN7*3+AO7*2.5+AV7*2.2+AY7*3+AZ7*2.5+BC7*3)/82.5-0.6667</f>
        <v>73.227845454545445</v>
      </c>
      <c r="BF7" s="39">
        <v>20</v>
      </c>
    </row>
    <row r="8" spans="1:58" s="4" customFormat="1" ht="20.100000000000001" customHeight="1">
      <c r="A8" s="38" t="s">
        <v>11</v>
      </c>
      <c r="B8" s="38" t="s">
        <v>12</v>
      </c>
      <c r="C8" s="41">
        <v>77</v>
      </c>
      <c r="D8" s="41">
        <v>77</v>
      </c>
      <c r="E8" s="41">
        <v>85</v>
      </c>
      <c r="F8" s="41">
        <v>84</v>
      </c>
      <c r="G8" s="41">
        <v>94</v>
      </c>
      <c r="H8" s="41">
        <v>82</v>
      </c>
      <c r="I8" s="41">
        <v>82</v>
      </c>
      <c r="J8" s="41">
        <v>92</v>
      </c>
      <c r="K8" s="41">
        <v>72</v>
      </c>
      <c r="L8" s="41">
        <v>90</v>
      </c>
      <c r="M8" s="41">
        <v>93</v>
      </c>
      <c r="N8" s="41">
        <v>0</v>
      </c>
      <c r="O8" s="41">
        <v>90</v>
      </c>
      <c r="P8" s="41">
        <v>86</v>
      </c>
      <c r="Q8" s="34">
        <v>96</v>
      </c>
      <c r="R8" s="34">
        <v>89</v>
      </c>
      <c r="S8" s="34">
        <v>90</v>
      </c>
      <c r="T8" s="34">
        <v>90</v>
      </c>
      <c r="U8" s="34">
        <v>91</v>
      </c>
      <c r="V8" s="34">
        <v>71</v>
      </c>
      <c r="W8" s="34">
        <v>69</v>
      </c>
      <c r="X8" s="34">
        <v>84</v>
      </c>
      <c r="Y8" s="34">
        <v>96</v>
      </c>
      <c r="Z8" s="34">
        <v>98</v>
      </c>
      <c r="AA8" s="34">
        <v>90</v>
      </c>
      <c r="AB8" s="34">
        <v>94</v>
      </c>
      <c r="AC8" s="34">
        <v>86</v>
      </c>
      <c r="AD8" s="34">
        <v>96</v>
      </c>
      <c r="AE8" s="34">
        <v>69</v>
      </c>
      <c r="AF8" s="34">
        <v>94</v>
      </c>
      <c r="AG8" s="34">
        <v>80</v>
      </c>
      <c r="AH8" s="34">
        <v>94</v>
      </c>
      <c r="AI8" s="34">
        <v>94</v>
      </c>
      <c r="AJ8" s="34">
        <v>85</v>
      </c>
      <c r="AK8" s="34">
        <v>94</v>
      </c>
      <c r="AL8" s="34">
        <v>89</v>
      </c>
      <c r="AM8" s="34">
        <v>92</v>
      </c>
      <c r="AN8" s="34">
        <v>91</v>
      </c>
      <c r="AO8" s="34">
        <v>90</v>
      </c>
      <c r="AP8" s="34">
        <v>93</v>
      </c>
      <c r="AQ8" s="34">
        <v>78</v>
      </c>
      <c r="AR8" s="34">
        <v>80</v>
      </c>
      <c r="AS8" s="34">
        <v>92</v>
      </c>
      <c r="AT8" s="34">
        <v>96</v>
      </c>
      <c r="AU8" s="34">
        <v>95</v>
      </c>
      <c r="AV8" s="34">
        <v>91</v>
      </c>
      <c r="AW8" s="34">
        <v>83</v>
      </c>
      <c r="AX8" s="34">
        <v>0</v>
      </c>
      <c r="AY8" s="34">
        <v>90</v>
      </c>
      <c r="AZ8" s="34">
        <v>99</v>
      </c>
      <c r="BA8" s="34">
        <v>82</v>
      </c>
      <c r="BB8" s="34">
        <v>88</v>
      </c>
      <c r="BC8" s="34">
        <v>89</v>
      </c>
      <c r="BD8" s="34">
        <v>90</v>
      </c>
      <c r="BE8" s="40">
        <f>(C8*1.5+D8*5+E8*3.5+F8*3+J8*5+K8*2.5+L8*3+M8*4+O8*1.5+Q8*1.5+R8*2+S8*3.5+T8*2.5+U8*3.5+Z8*3+AA8*3.5+AB8*1.5+AD8*2.5+AJ8*4+AK8*3+AL8*4+AM8*2.5+AN8*3+AO8*2.5+AV8*2.2+AY8*3+AZ8*2.5+BC8*3)/82.5</f>
        <v>88.826666666666668</v>
      </c>
      <c r="BF8" s="39">
        <v>2</v>
      </c>
    </row>
    <row r="9" spans="1:58" s="3" customFormat="1" ht="20.100000000000001" customHeight="1">
      <c r="A9" s="38" t="s">
        <v>13</v>
      </c>
      <c r="B9" s="38" t="s">
        <v>14</v>
      </c>
      <c r="C9" s="41">
        <v>84</v>
      </c>
      <c r="D9" s="41">
        <v>91</v>
      </c>
      <c r="E9" s="41">
        <v>86</v>
      </c>
      <c r="F9" s="41">
        <v>86</v>
      </c>
      <c r="G9" s="41">
        <v>95</v>
      </c>
      <c r="H9" s="41">
        <v>89</v>
      </c>
      <c r="I9" s="41">
        <v>85</v>
      </c>
      <c r="J9" s="41">
        <v>77</v>
      </c>
      <c r="K9" s="41">
        <v>84</v>
      </c>
      <c r="L9" s="41">
        <v>86</v>
      </c>
      <c r="M9" s="41">
        <v>88</v>
      </c>
      <c r="N9" s="41">
        <v>0</v>
      </c>
      <c r="O9" s="41">
        <v>77</v>
      </c>
      <c r="P9" s="41">
        <v>87</v>
      </c>
      <c r="Q9" s="34">
        <v>91</v>
      </c>
      <c r="R9" s="34">
        <v>93</v>
      </c>
      <c r="S9" s="34">
        <v>84</v>
      </c>
      <c r="T9" s="34">
        <v>90</v>
      </c>
      <c r="U9" s="34">
        <v>84</v>
      </c>
      <c r="V9" s="34">
        <v>73</v>
      </c>
      <c r="W9" s="38">
        <v>67</v>
      </c>
      <c r="X9" s="38">
        <v>82</v>
      </c>
      <c r="Y9" s="38">
        <v>91</v>
      </c>
      <c r="Z9" s="38">
        <v>95</v>
      </c>
      <c r="AA9" s="38">
        <v>92</v>
      </c>
      <c r="AB9" s="38">
        <v>94</v>
      </c>
      <c r="AC9" s="38">
        <v>93</v>
      </c>
      <c r="AD9" s="38">
        <v>96</v>
      </c>
      <c r="AE9" s="38">
        <v>87</v>
      </c>
      <c r="AF9" s="38">
        <v>94</v>
      </c>
      <c r="AG9" s="38">
        <v>87</v>
      </c>
      <c r="AH9" s="38">
        <v>92</v>
      </c>
      <c r="AI9" s="34">
        <v>93</v>
      </c>
      <c r="AJ9" s="38">
        <v>85</v>
      </c>
      <c r="AK9" s="38">
        <v>95</v>
      </c>
      <c r="AL9" s="38">
        <v>96</v>
      </c>
      <c r="AM9" s="38">
        <v>96</v>
      </c>
      <c r="AN9" s="38">
        <v>94</v>
      </c>
      <c r="AO9" s="38">
        <v>91</v>
      </c>
      <c r="AP9" s="35">
        <v>94</v>
      </c>
      <c r="AQ9" s="35">
        <v>75</v>
      </c>
      <c r="AR9" s="35">
        <v>73</v>
      </c>
      <c r="AS9" s="35">
        <v>95</v>
      </c>
      <c r="AT9" s="35">
        <v>84</v>
      </c>
      <c r="AU9" s="35">
        <v>94</v>
      </c>
      <c r="AV9" s="35">
        <v>88</v>
      </c>
      <c r="AW9" s="35">
        <v>85</v>
      </c>
      <c r="AX9" s="35">
        <v>0</v>
      </c>
      <c r="AY9" s="35">
        <v>84</v>
      </c>
      <c r="AZ9" s="35">
        <v>99</v>
      </c>
      <c r="BA9" s="35">
        <v>87</v>
      </c>
      <c r="BB9" s="35">
        <v>91</v>
      </c>
      <c r="BC9" s="35">
        <v>86</v>
      </c>
      <c r="BD9" s="35">
        <v>85</v>
      </c>
      <c r="BE9" s="40">
        <f>(C9*1.5+D9*5+E9*3.5+F9*3+J9*5+K9*2.5+L9*3+M9*4+O9*1.5+Q9*1.5+R9*2+S9*3.5+T9*2.5+U9*3.5+Z9*3+AA9*3.5+AB9*1.5+AD9*2.5+AJ9*4+AK9*3+AL9*4+AM9*2.5+AN9*3+AO9*2.5+AV9*2.2+AY9*3+AZ9*2.5+BC9*3)/82.5</f>
        <v>88.407272727272726</v>
      </c>
      <c r="BF9" s="39">
        <v>3</v>
      </c>
    </row>
    <row r="10" spans="1:58" s="4" customFormat="1" ht="20.100000000000001" customHeight="1">
      <c r="A10" s="38" t="s">
        <v>15</v>
      </c>
      <c r="B10" s="38" t="s">
        <v>16</v>
      </c>
      <c r="C10" s="41">
        <v>81</v>
      </c>
      <c r="D10" s="41">
        <v>69</v>
      </c>
      <c r="E10" s="41">
        <v>86</v>
      </c>
      <c r="F10" s="41">
        <v>87</v>
      </c>
      <c r="G10" s="41">
        <v>95</v>
      </c>
      <c r="H10" s="41">
        <v>85</v>
      </c>
      <c r="I10" s="41">
        <v>88</v>
      </c>
      <c r="J10" s="42">
        <v>61</v>
      </c>
      <c r="K10" s="42">
        <v>67</v>
      </c>
      <c r="L10" s="42">
        <v>83</v>
      </c>
      <c r="M10" s="42">
        <v>82</v>
      </c>
      <c r="N10" s="42">
        <v>0</v>
      </c>
      <c r="O10" s="42">
        <v>74</v>
      </c>
      <c r="P10" s="42">
        <v>87</v>
      </c>
      <c r="Q10" s="34">
        <v>80</v>
      </c>
      <c r="R10" s="34">
        <v>92</v>
      </c>
      <c r="S10" s="34">
        <v>95</v>
      </c>
      <c r="T10" s="34">
        <v>89</v>
      </c>
      <c r="U10" s="34">
        <v>74</v>
      </c>
      <c r="V10" s="34">
        <v>78</v>
      </c>
      <c r="W10" s="34">
        <v>73</v>
      </c>
      <c r="X10" s="34">
        <v>84</v>
      </c>
      <c r="Y10" s="34">
        <v>83</v>
      </c>
      <c r="Z10" s="34">
        <v>95</v>
      </c>
      <c r="AA10" s="34">
        <v>95</v>
      </c>
      <c r="AB10" s="34">
        <v>91</v>
      </c>
      <c r="AC10" s="34">
        <v>88</v>
      </c>
      <c r="AD10" s="34">
        <v>98</v>
      </c>
      <c r="AE10" s="34">
        <v>77</v>
      </c>
      <c r="AF10" s="34">
        <v>86</v>
      </c>
      <c r="AG10" s="34">
        <v>83</v>
      </c>
      <c r="AH10" s="34">
        <v>94</v>
      </c>
      <c r="AI10" s="34">
        <v>94</v>
      </c>
      <c r="AJ10" s="34">
        <v>75</v>
      </c>
      <c r="AK10" s="34">
        <v>91</v>
      </c>
      <c r="AL10" s="34">
        <v>83</v>
      </c>
      <c r="AM10" s="34">
        <v>93</v>
      </c>
      <c r="AN10" s="34">
        <v>68</v>
      </c>
      <c r="AO10" s="34">
        <v>87</v>
      </c>
      <c r="AP10" s="34">
        <v>77</v>
      </c>
      <c r="AQ10" s="34">
        <v>72</v>
      </c>
      <c r="AR10" s="34">
        <v>80</v>
      </c>
      <c r="AS10" s="34">
        <v>89</v>
      </c>
      <c r="AT10" s="34">
        <v>84</v>
      </c>
      <c r="AU10" s="34">
        <v>84</v>
      </c>
      <c r="AV10" s="34">
        <v>93</v>
      </c>
      <c r="AW10" s="34">
        <v>85</v>
      </c>
      <c r="AX10" s="34">
        <v>0</v>
      </c>
      <c r="AY10" s="34">
        <v>77</v>
      </c>
      <c r="AZ10" s="34">
        <v>90</v>
      </c>
      <c r="BA10" s="34">
        <v>72</v>
      </c>
      <c r="BB10" s="34">
        <v>88</v>
      </c>
      <c r="BC10" s="34">
        <v>80</v>
      </c>
      <c r="BD10" s="34">
        <v>80</v>
      </c>
      <c r="BE10" s="40">
        <f t="shared" ref="BE10:BE28" si="0">(C10*1.5+D10*5+E10*3.5+F10*3+J10*5+K10*2.5+L10*3+M10*4+O10*1.5+Q10*1.5+R10*2+S10*3.5+T10*2.5+U10*3.5+Z10*3+AA10*3.5+AB10*1.5+AD10*2.5+AJ10*4+AK10*3+AL10*4+AM10*2.5+AN10*3+AO10*2.5+AV10*2.2+AY10*3+AZ10*2.5+BC10*3)/82.5</f>
        <v>82.007272727272735</v>
      </c>
      <c r="BF10" s="39">
        <v>6</v>
      </c>
    </row>
    <row r="11" spans="1:58" s="3" customFormat="1" ht="20.100000000000001" customHeight="1">
      <c r="A11" s="38" t="s">
        <v>17</v>
      </c>
      <c r="B11" s="38" t="s">
        <v>18</v>
      </c>
      <c r="C11" s="41">
        <v>75</v>
      </c>
      <c r="D11" s="41">
        <v>78</v>
      </c>
      <c r="E11" s="41">
        <v>86</v>
      </c>
      <c r="F11" s="41">
        <v>66</v>
      </c>
      <c r="G11" s="41">
        <v>98</v>
      </c>
      <c r="H11" s="41">
        <v>74</v>
      </c>
      <c r="I11" s="41">
        <v>82</v>
      </c>
      <c r="J11" s="37">
        <v>78</v>
      </c>
      <c r="K11" s="37">
        <v>76</v>
      </c>
      <c r="L11" s="37">
        <v>78</v>
      </c>
      <c r="M11" s="37">
        <v>82</v>
      </c>
      <c r="N11" s="37">
        <v>0</v>
      </c>
      <c r="O11" s="37">
        <v>75</v>
      </c>
      <c r="P11" s="37">
        <v>78</v>
      </c>
      <c r="Q11" s="38">
        <v>78</v>
      </c>
      <c r="R11" s="38">
        <v>90</v>
      </c>
      <c r="S11" s="38">
        <v>87</v>
      </c>
      <c r="T11" s="38">
        <v>91</v>
      </c>
      <c r="U11" s="38">
        <v>71</v>
      </c>
      <c r="V11" s="34">
        <v>86</v>
      </c>
      <c r="W11" s="34">
        <v>67</v>
      </c>
      <c r="X11" s="34">
        <v>84</v>
      </c>
      <c r="Y11" s="34">
        <v>80</v>
      </c>
      <c r="Z11" s="34">
        <v>86</v>
      </c>
      <c r="AA11" s="34">
        <v>88</v>
      </c>
      <c r="AB11" s="34">
        <v>88</v>
      </c>
      <c r="AC11" s="34">
        <v>82</v>
      </c>
      <c r="AD11" s="34">
        <v>92</v>
      </c>
      <c r="AE11" s="34">
        <v>72</v>
      </c>
      <c r="AF11" s="34">
        <v>86</v>
      </c>
      <c r="AG11" s="34">
        <v>87</v>
      </c>
      <c r="AH11" s="34">
        <v>92</v>
      </c>
      <c r="AI11" s="38">
        <v>92</v>
      </c>
      <c r="AJ11" s="34">
        <v>75</v>
      </c>
      <c r="AK11" s="34">
        <v>88</v>
      </c>
      <c r="AL11" s="34">
        <v>89</v>
      </c>
      <c r="AM11" s="34">
        <v>81</v>
      </c>
      <c r="AN11" s="34">
        <v>77</v>
      </c>
      <c r="AO11" s="34">
        <v>85</v>
      </c>
      <c r="AP11" s="34">
        <v>92</v>
      </c>
      <c r="AQ11" s="34">
        <v>80</v>
      </c>
      <c r="AR11" s="34">
        <v>77</v>
      </c>
      <c r="AS11" s="34">
        <v>87</v>
      </c>
      <c r="AT11" s="34">
        <v>89</v>
      </c>
      <c r="AU11" s="34">
        <v>93</v>
      </c>
      <c r="AV11" s="34">
        <v>85</v>
      </c>
      <c r="AW11" s="34">
        <v>87</v>
      </c>
      <c r="AX11" s="34">
        <v>0</v>
      </c>
      <c r="AY11" s="34">
        <v>82</v>
      </c>
      <c r="AZ11" s="34">
        <v>94</v>
      </c>
      <c r="BA11" s="34">
        <v>83</v>
      </c>
      <c r="BB11" s="34">
        <v>68</v>
      </c>
      <c r="BC11" s="34">
        <v>80</v>
      </c>
      <c r="BD11" s="34">
        <v>75</v>
      </c>
      <c r="BE11" s="40">
        <f t="shared" si="0"/>
        <v>81.642424242424241</v>
      </c>
      <c r="BF11" s="39">
        <v>8</v>
      </c>
    </row>
    <row r="12" spans="1:58" s="3" customFormat="1" ht="20.100000000000001" customHeight="1">
      <c r="A12" s="38" t="s">
        <v>19</v>
      </c>
      <c r="B12" s="38" t="s">
        <v>20</v>
      </c>
      <c r="C12" s="41">
        <v>55</v>
      </c>
      <c r="D12" s="41">
        <v>84</v>
      </c>
      <c r="E12" s="41">
        <v>60</v>
      </c>
      <c r="F12" s="41">
        <v>72</v>
      </c>
      <c r="G12" s="41">
        <v>96</v>
      </c>
      <c r="H12" s="41">
        <v>81</v>
      </c>
      <c r="I12" s="41">
        <v>82</v>
      </c>
      <c r="J12" s="37">
        <v>34</v>
      </c>
      <c r="K12" s="37">
        <v>61</v>
      </c>
      <c r="L12" s="37">
        <v>36</v>
      </c>
      <c r="M12" s="37">
        <v>72</v>
      </c>
      <c r="N12" s="37">
        <v>0</v>
      </c>
      <c r="O12" s="37">
        <v>67</v>
      </c>
      <c r="P12" s="37">
        <v>88</v>
      </c>
      <c r="Q12" s="34">
        <v>67</v>
      </c>
      <c r="R12" s="34">
        <v>87</v>
      </c>
      <c r="S12" s="34">
        <v>69</v>
      </c>
      <c r="T12" s="34">
        <v>65</v>
      </c>
      <c r="U12" s="34">
        <v>64</v>
      </c>
      <c r="V12" s="34">
        <v>75</v>
      </c>
      <c r="W12" s="38">
        <v>70</v>
      </c>
      <c r="X12" s="38">
        <v>84</v>
      </c>
      <c r="Y12" s="38">
        <v>89</v>
      </c>
      <c r="Z12" s="38">
        <v>65</v>
      </c>
      <c r="AA12" s="38">
        <v>70</v>
      </c>
      <c r="AB12" s="38">
        <v>64</v>
      </c>
      <c r="AC12" s="38">
        <v>68</v>
      </c>
      <c r="AD12" s="38">
        <v>74</v>
      </c>
      <c r="AE12" s="38">
        <v>42</v>
      </c>
      <c r="AF12" s="38">
        <v>66</v>
      </c>
      <c r="AG12" s="38">
        <v>80</v>
      </c>
      <c r="AH12" s="38">
        <v>91</v>
      </c>
      <c r="AI12" s="34">
        <v>90</v>
      </c>
      <c r="AJ12" s="38">
        <v>75</v>
      </c>
      <c r="AK12" s="38">
        <v>80</v>
      </c>
      <c r="AL12" s="38">
        <v>73</v>
      </c>
      <c r="AM12" s="38">
        <v>51</v>
      </c>
      <c r="AN12" s="38">
        <v>46</v>
      </c>
      <c r="AO12" s="38">
        <v>73</v>
      </c>
      <c r="AP12" s="38">
        <v>49</v>
      </c>
      <c r="AQ12" s="38">
        <v>67</v>
      </c>
      <c r="AR12" s="38">
        <v>72</v>
      </c>
      <c r="AS12" s="38">
        <v>63</v>
      </c>
      <c r="AT12" s="38">
        <v>88</v>
      </c>
      <c r="AU12" s="38">
        <v>78</v>
      </c>
      <c r="AV12" s="38">
        <v>78</v>
      </c>
      <c r="AW12" s="38">
        <v>84</v>
      </c>
      <c r="AX12" s="38">
        <v>0</v>
      </c>
      <c r="AY12" s="38">
        <v>72</v>
      </c>
      <c r="AZ12" s="38">
        <v>68</v>
      </c>
      <c r="BA12" s="38">
        <v>70</v>
      </c>
      <c r="BB12" s="38">
        <v>95</v>
      </c>
      <c r="BC12" s="38">
        <v>68</v>
      </c>
      <c r="BD12" s="38">
        <v>88</v>
      </c>
      <c r="BE12" s="40">
        <f>(C12*1.5+D12*5+E12*3.5+F12*3+J12*5+K12*2.5+L12*3+M12*4+O12*1.5+Q12*1.5+R12*2+S12*3.5+T12*2.5+U12*3.5+Z12*3+AA12*3.5+AB12*1.5+AD12*2.5+AJ12*4+AK12*3+AL12*4+AM12*2.5+AN12*3+AO12*2.5+AV12*2.2+AY12*3+AZ12*2.5+BC12*3)/82.5-0.9167</f>
        <v>64.690572727272723</v>
      </c>
      <c r="BF12" s="39">
        <v>24</v>
      </c>
    </row>
    <row r="13" spans="1:58" s="3" customFormat="1" ht="20.100000000000001" customHeight="1">
      <c r="A13" s="38" t="s">
        <v>21</v>
      </c>
      <c r="B13" s="38" t="s">
        <v>22</v>
      </c>
      <c r="C13" s="41">
        <v>77</v>
      </c>
      <c r="D13" s="41">
        <v>77</v>
      </c>
      <c r="E13" s="41">
        <v>77</v>
      </c>
      <c r="F13" s="41">
        <v>75</v>
      </c>
      <c r="G13" s="41">
        <v>96</v>
      </c>
      <c r="H13" s="41">
        <v>78</v>
      </c>
      <c r="I13" s="41">
        <v>82</v>
      </c>
      <c r="J13" s="41">
        <v>48</v>
      </c>
      <c r="K13" s="41">
        <v>65</v>
      </c>
      <c r="L13" s="41">
        <v>71</v>
      </c>
      <c r="M13" s="41">
        <v>82</v>
      </c>
      <c r="N13" s="41">
        <v>0</v>
      </c>
      <c r="O13" s="41">
        <v>80</v>
      </c>
      <c r="P13" s="41">
        <v>81</v>
      </c>
      <c r="Q13" s="34">
        <v>66</v>
      </c>
      <c r="R13" s="34">
        <v>86</v>
      </c>
      <c r="S13" s="34">
        <v>73</v>
      </c>
      <c r="T13" s="34">
        <v>73</v>
      </c>
      <c r="U13" s="34">
        <v>82</v>
      </c>
      <c r="V13" s="34">
        <v>80</v>
      </c>
      <c r="W13" s="34">
        <v>69</v>
      </c>
      <c r="X13" s="34">
        <v>85</v>
      </c>
      <c r="Y13" s="34">
        <v>92</v>
      </c>
      <c r="Z13" s="34">
        <v>87</v>
      </c>
      <c r="AA13" s="34">
        <v>91</v>
      </c>
      <c r="AB13" s="34">
        <v>87</v>
      </c>
      <c r="AC13" s="34">
        <v>72</v>
      </c>
      <c r="AD13" s="34">
        <v>95</v>
      </c>
      <c r="AE13" s="34">
        <v>90</v>
      </c>
      <c r="AF13" s="34">
        <v>81</v>
      </c>
      <c r="AG13" s="34">
        <v>89</v>
      </c>
      <c r="AH13" s="34">
        <v>93</v>
      </c>
      <c r="AI13" s="34">
        <v>92</v>
      </c>
      <c r="AJ13" s="34">
        <v>90</v>
      </c>
      <c r="AK13" s="34">
        <v>85</v>
      </c>
      <c r="AL13" s="34">
        <v>90</v>
      </c>
      <c r="AM13" s="34">
        <v>97</v>
      </c>
      <c r="AN13" s="34">
        <v>64</v>
      </c>
      <c r="AO13" s="34">
        <v>90</v>
      </c>
      <c r="AP13" s="34">
        <v>84</v>
      </c>
      <c r="AQ13" s="34">
        <v>84</v>
      </c>
      <c r="AR13" s="34">
        <v>79</v>
      </c>
      <c r="AS13" s="34">
        <v>79</v>
      </c>
      <c r="AT13" s="34">
        <v>90</v>
      </c>
      <c r="AU13" s="34">
        <v>91</v>
      </c>
      <c r="AV13" s="34">
        <v>87</v>
      </c>
      <c r="AW13" s="34">
        <v>93</v>
      </c>
      <c r="AX13" s="34">
        <v>0</v>
      </c>
      <c r="AY13" s="34">
        <v>91</v>
      </c>
      <c r="AZ13" s="34">
        <v>90</v>
      </c>
      <c r="BA13" s="34">
        <v>87</v>
      </c>
      <c r="BB13" s="34">
        <v>98</v>
      </c>
      <c r="BC13" s="34">
        <v>90</v>
      </c>
      <c r="BD13" s="34">
        <v>90</v>
      </c>
      <c r="BE13" s="40">
        <f t="shared" si="0"/>
        <v>79.950303030303033</v>
      </c>
      <c r="BF13" s="39">
        <v>9</v>
      </c>
    </row>
    <row r="14" spans="1:58" s="3" customFormat="1" ht="20.100000000000001" customHeight="1">
      <c r="A14" s="38" t="s">
        <v>23</v>
      </c>
      <c r="B14" s="38" t="s">
        <v>24</v>
      </c>
      <c r="C14" s="41">
        <v>69</v>
      </c>
      <c r="D14" s="41">
        <v>61</v>
      </c>
      <c r="E14" s="41">
        <v>60</v>
      </c>
      <c r="F14" s="41">
        <v>77</v>
      </c>
      <c r="G14" s="41">
        <v>97</v>
      </c>
      <c r="H14" s="41">
        <v>78</v>
      </c>
      <c r="I14" s="41">
        <v>79</v>
      </c>
      <c r="J14" s="41">
        <v>66</v>
      </c>
      <c r="K14" s="41">
        <v>70</v>
      </c>
      <c r="L14" s="41">
        <v>81</v>
      </c>
      <c r="M14" s="41">
        <v>72</v>
      </c>
      <c r="N14" s="41">
        <v>0</v>
      </c>
      <c r="O14" s="41">
        <v>75</v>
      </c>
      <c r="P14" s="41">
        <v>78</v>
      </c>
      <c r="Q14" s="38">
        <v>76</v>
      </c>
      <c r="R14" s="38">
        <v>82</v>
      </c>
      <c r="S14" s="38">
        <v>77</v>
      </c>
      <c r="T14" s="38">
        <v>77</v>
      </c>
      <c r="U14" s="38">
        <v>60</v>
      </c>
      <c r="V14" s="34">
        <v>86</v>
      </c>
      <c r="W14" s="34">
        <v>63</v>
      </c>
      <c r="X14" s="34">
        <v>84</v>
      </c>
      <c r="Y14" s="34">
        <v>83</v>
      </c>
      <c r="Z14" s="34">
        <v>83</v>
      </c>
      <c r="AA14" s="34">
        <v>88</v>
      </c>
      <c r="AB14" s="34">
        <v>76</v>
      </c>
      <c r="AC14" s="34">
        <v>63</v>
      </c>
      <c r="AD14" s="34">
        <v>80</v>
      </c>
      <c r="AE14" s="34">
        <v>85</v>
      </c>
      <c r="AF14" s="34">
        <v>82</v>
      </c>
      <c r="AG14" s="34">
        <v>85</v>
      </c>
      <c r="AH14" s="34">
        <v>91</v>
      </c>
      <c r="AI14" s="34">
        <v>93</v>
      </c>
      <c r="AJ14" s="34">
        <v>66</v>
      </c>
      <c r="AK14" s="34">
        <v>76</v>
      </c>
      <c r="AL14" s="34">
        <v>85</v>
      </c>
      <c r="AM14" s="34">
        <v>95</v>
      </c>
      <c r="AN14" s="34">
        <v>72</v>
      </c>
      <c r="AO14" s="34">
        <v>87</v>
      </c>
      <c r="AP14" s="34">
        <v>81</v>
      </c>
      <c r="AQ14" s="34">
        <v>71</v>
      </c>
      <c r="AR14" s="34">
        <v>65</v>
      </c>
      <c r="AS14" s="34">
        <v>78</v>
      </c>
      <c r="AT14" s="34">
        <v>83</v>
      </c>
      <c r="AU14" s="34">
        <v>82</v>
      </c>
      <c r="AV14" s="34">
        <v>84</v>
      </c>
      <c r="AW14" s="34">
        <v>72</v>
      </c>
      <c r="AX14" s="34">
        <v>0</v>
      </c>
      <c r="AY14" s="34">
        <v>80</v>
      </c>
      <c r="AZ14" s="34">
        <v>81</v>
      </c>
      <c r="BA14" s="34">
        <v>89</v>
      </c>
      <c r="BB14" s="34">
        <v>96</v>
      </c>
      <c r="BC14" s="34">
        <v>80</v>
      </c>
      <c r="BD14" s="34">
        <v>90</v>
      </c>
      <c r="BE14" s="40">
        <f t="shared" si="0"/>
        <v>75.02181818181819</v>
      </c>
      <c r="BF14" s="39">
        <v>16</v>
      </c>
    </row>
    <row r="15" spans="1:58" s="3" customFormat="1" ht="20.100000000000001" customHeight="1">
      <c r="A15" s="38" t="s">
        <v>25</v>
      </c>
      <c r="B15" s="38" t="s">
        <v>26</v>
      </c>
      <c r="C15" s="41">
        <v>82</v>
      </c>
      <c r="D15" s="41">
        <v>82</v>
      </c>
      <c r="E15" s="41">
        <v>90</v>
      </c>
      <c r="F15" s="41">
        <v>84</v>
      </c>
      <c r="G15" s="41">
        <v>98</v>
      </c>
      <c r="H15" s="41">
        <v>87</v>
      </c>
      <c r="I15" s="41">
        <v>77</v>
      </c>
      <c r="J15" s="41">
        <v>60</v>
      </c>
      <c r="K15" s="41">
        <v>56</v>
      </c>
      <c r="L15" s="41">
        <v>67</v>
      </c>
      <c r="M15" s="41">
        <v>84</v>
      </c>
      <c r="N15" s="41">
        <v>0</v>
      </c>
      <c r="O15" s="41">
        <v>91</v>
      </c>
      <c r="P15" s="41">
        <v>78</v>
      </c>
      <c r="Q15" s="34">
        <v>84</v>
      </c>
      <c r="R15" s="34">
        <v>92</v>
      </c>
      <c r="S15" s="34">
        <v>82</v>
      </c>
      <c r="T15" s="34">
        <v>86</v>
      </c>
      <c r="U15" s="34">
        <v>75</v>
      </c>
      <c r="V15" s="34">
        <v>76</v>
      </c>
      <c r="W15" s="38">
        <v>75</v>
      </c>
      <c r="X15" s="38">
        <v>85</v>
      </c>
      <c r="Y15" s="38">
        <v>84</v>
      </c>
      <c r="Z15" s="38">
        <v>99</v>
      </c>
      <c r="AA15" s="38">
        <v>78</v>
      </c>
      <c r="AB15" s="38">
        <v>87</v>
      </c>
      <c r="AC15" s="38">
        <v>83</v>
      </c>
      <c r="AD15" s="38">
        <v>96</v>
      </c>
      <c r="AE15" s="38">
        <v>71</v>
      </c>
      <c r="AF15" s="38">
        <v>88</v>
      </c>
      <c r="AG15" s="38">
        <v>0</v>
      </c>
      <c r="AH15" s="38">
        <v>96</v>
      </c>
      <c r="AI15" s="34">
        <v>95</v>
      </c>
      <c r="AJ15" s="38">
        <v>77</v>
      </c>
      <c r="AK15" s="38">
        <v>93</v>
      </c>
      <c r="AL15" s="38">
        <v>91</v>
      </c>
      <c r="AM15" s="38">
        <v>91</v>
      </c>
      <c r="AN15" s="38">
        <v>84</v>
      </c>
      <c r="AO15" s="38">
        <v>80</v>
      </c>
      <c r="AP15" s="35">
        <v>82</v>
      </c>
      <c r="AQ15" s="35">
        <v>84</v>
      </c>
      <c r="AR15" s="35">
        <v>84</v>
      </c>
      <c r="AS15" s="35">
        <v>97</v>
      </c>
      <c r="AT15" s="35">
        <v>94</v>
      </c>
      <c r="AU15" s="35">
        <v>96</v>
      </c>
      <c r="AV15" s="35">
        <v>79</v>
      </c>
      <c r="AW15" s="35">
        <v>87</v>
      </c>
      <c r="AX15" s="35">
        <v>0</v>
      </c>
      <c r="AY15" s="35">
        <v>82</v>
      </c>
      <c r="AZ15" s="35">
        <v>90</v>
      </c>
      <c r="BA15" s="35">
        <v>90</v>
      </c>
      <c r="BB15" s="35">
        <v>96</v>
      </c>
      <c r="BC15" s="35">
        <v>85</v>
      </c>
      <c r="BD15" s="35">
        <v>91</v>
      </c>
      <c r="BE15" s="40">
        <f>(C15*1.5+D15*5+E15*3.5+F15*3+J15*5+K15*2.5+L15*3+M15*4+O15*1.5+Q15*1.5+R15*2+S15*3.5+T15*2.5+U15*3.5+Z15*3+AA15*3.5+AB15*1.5+AD15*2.5+AJ15*4+AK15*3+AL15*4+AM15*2.5+AN15*3+AO15*2.5+AV15*2.2+AY15*3+AZ15*2.5+BC15*3)/82.5-0.0833</f>
        <v>81.841548484848488</v>
      </c>
      <c r="BF15" s="39">
        <v>7</v>
      </c>
    </row>
    <row r="16" spans="1:58" s="3" customFormat="1" ht="20.100000000000001" customHeight="1">
      <c r="A16" s="38" t="s">
        <v>27</v>
      </c>
      <c r="B16" s="38" t="s">
        <v>28</v>
      </c>
      <c r="C16" s="41">
        <v>81</v>
      </c>
      <c r="D16" s="41">
        <v>76</v>
      </c>
      <c r="E16" s="41">
        <v>72</v>
      </c>
      <c r="F16" s="41">
        <v>87</v>
      </c>
      <c r="G16" s="41">
        <v>90</v>
      </c>
      <c r="H16" s="41">
        <v>79</v>
      </c>
      <c r="I16" s="41">
        <v>83</v>
      </c>
      <c r="J16" s="41">
        <v>60</v>
      </c>
      <c r="K16" s="41">
        <v>62</v>
      </c>
      <c r="L16" s="41">
        <v>62</v>
      </c>
      <c r="M16" s="41">
        <v>66</v>
      </c>
      <c r="N16" s="41">
        <v>0</v>
      </c>
      <c r="O16" s="41">
        <v>87</v>
      </c>
      <c r="P16" s="41">
        <v>81</v>
      </c>
      <c r="Q16" s="34">
        <v>71</v>
      </c>
      <c r="R16" s="34">
        <v>87</v>
      </c>
      <c r="S16" s="34">
        <v>78</v>
      </c>
      <c r="T16" s="34">
        <v>73</v>
      </c>
      <c r="U16" s="34">
        <v>65</v>
      </c>
      <c r="V16" s="34">
        <v>78</v>
      </c>
      <c r="W16" s="34">
        <v>69</v>
      </c>
      <c r="X16" s="34">
        <v>83</v>
      </c>
      <c r="Y16" s="34">
        <v>80</v>
      </c>
      <c r="Z16" s="34">
        <v>86</v>
      </c>
      <c r="AA16" s="34">
        <v>84</v>
      </c>
      <c r="AB16" s="34">
        <v>83</v>
      </c>
      <c r="AC16" s="34">
        <v>93</v>
      </c>
      <c r="AD16" s="34">
        <v>92</v>
      </c>
      <c r="AE16" s="34">
        <v>63</v>
      </c>
      <c r="AF16" s="34">
        <v>91</v>
      </c>
      <c r="AG16" s="34">
        <v>83</v>
      </c>
      <c r="AH16" s="34">
        <v>92</v>
      </c>
      <c r="AI16" s="38">
        <v>92</v>
      </c>
      <c r="AJ16" s="34">
        <v>90</v>
      </c>
      <c r="AK16" s="34">
        <v>92</v>
      </c>
      <c r="AL16" s="34">
        <v>90</v>
      </c>
      <c r="AM16" s="34">
        <v>99</v>
      </c>
      <c r="AN16" s="34">
        <v>68</v>
      </c>
      <c r="AO16" s="34">
        <v>89</v>
      </c>
      <c r="AP16" s="34">
        <v>83</v>
      </c>
      <c r="AQ16" s="34">
        <v>81</v>
      </c>
      <c r="AR16" s="34">
        <v>80</v>
      </c>
      <c r="AS16" s="34">
        <v>88</v>
      </c>
      <c r="AT16" s="34">
        <v>94</v>
      </c>
      <c r="AU16" s="34">
        <v>87</v>
      </c>
      <c r="AV16" s="34">
        <v>87</v>
      </c>
      <c r="AW16" s="34">
        <v>79</v>
      </c>
      <c r="AX16" s="34">
        <v>0</v>
      </c>
      <c r="AY16" s="34">
        <v>83</v>
      </c>
      <c r="AZ16" s="34">
        <v>88</v>
      </c>
      <c r="BA16" s="34">
        <v>86</v>
      </c>
      <c r="BB16" s="34">
        <v>86</v>
      </c>
      <c r="BC16" s="34">
        <v>85</v>
      </c>
      <c r="BD16" s="34">
        <v>70</v>
      </c>
      <c r="BE16" s="40">
        <f t="shared" si="0"/>
        <v>78.853333333333325</v>
      </c>
      <c r="BF16" s="39">
        <v>10</v>
      </c>
    </row>
    <row r="17" spans="1:58" s="3" customFormat="1" ht="20.100000000000001" customHeight="1">
      <c r="A17" s="38" t="s">
        <v>29</v>
      </c>
      <c r="B17" s="38" t="s">
        <v>30</v>
      </c>
      <c r="C17" s="41">
        <v>92</v>
      </c>
      <c r="D17" s="41">
        <v>68</v>
      </c>
      <c r="E17" s="41">
        <v>72</v>
      </c>
      <c r="F17" s="41">
        <v>72</v>
      </c>
      <c r="G17" s="41">
        <v>95</v>
      </c>
      <c r="H17" s="41">
        <v>77</v>
      </c>
      <c r="I17" s="41">
        <v>96</v>
      </c>
      <c r="J17" s="41">
        <v>65</v>
      </c>
      <c r="K17" s="41">
        <v>70</v>
      </c>
      <c r="L17" s="41">
        <v>60</v>
      </c>
      <c r="M17" s="41">
        <v>86</v>
      </c>
      <c r="N17" s="41">
        <v>0</v>
      </c>
      <c r="O17" s="41">
        <v>81</v>
      </c>
      <c r="P17" s="41">
        <v>91</v>
      </c>
      <c r="Q17" s="34">
        <v>86</v>
      </c>
      <c r="R17" s="34">
        <v>79</v>
      </c>
      <c r="S17" s="34">
        <v>79</v>
      </c>
      <c r="T17" s="34">
        <v>88</v>
      </c>
      <c r="U17" s="34">
        <v>69</v>
      </c>
      <c r="V17" s="34">
        <v>87</v>
      </c>
      <c r="W17" s="34">
        <v>69</v>
      </c>
      <c r="X17" s="34">
        <v>84</v>
      </c>
      <c r="Y17" s="34">
        <v>84</v>
      </c>
      <c r="Z17" s="34">
        <v>83</v>
      </c>
      <c r="AA17" s="34">
        <v>83</v>
      </c>
      <c r="AB17" s="34">
        <v>89</v>
      </c>
      <c r="AC17" s="34">
        <v>73</v>
      </c>
      <c r="AD17" s="34">
        <v>87</v>
      </c>
      <c r="AE17" s="34">
        <v>78</v>
      </c>
      <c r="AF17" s="34">
        <v>86</v>
      </c>
      <c r="AG17" s="34">
        <v>86</v>
      </c>
      <c r="AH17" s="34">
        <v>93</v>
      </c>
      <c r="AI17" s="34">
        <v>93</v>
      </c>
      <c r="AJ17" s="34">
        <v>76</v>
      </c>
      <c r="AK17" s="34">
        <v>75</v>
      </c>
      <c r="AL17" s="34">
        <v>86</v>
      </c>
      <c r="AM17" s="34">
        <v>94</v>
      </c>
      <c r="AN17" s="34">
        <v>54</v>
      </c>
      <c r="AO17" s="34">
        <v>81</v>
      </c>
      <c r="AP17" s="34">
        <v>81</v>
      </c>
      <c r="AQ17" s="34">
        <v>85</v>
      </c>
      <c r="AR17" s="34">
        <v>65</v>
      </c>
      <c r="AS17" s="34">
        <v>75</v>
      </c>
      <c r="AT17" s="34">
        <v>80</v>
      </c>
      <c r="AU17" s="34">
        <v>90</v>
      </c>
      <c r="AV17" s="34">
        <v>82</v>
      </c>
      <c r="AW17" s="34">
        <v>81</v>
      </c>
      <c r="AX17" s="34">
        <v>0</v>
      </c>
      <c r="AY17" s="34">
        <v>77</v>
      </c>
      <c r="AZ17" s="34">
        <v>83</v>
      </c>
      <c r="BA17" s="34">
        <v>80</v>
      </c>
      <c r="BB17" s="34">
        <v>67</v>
      </c>
      <c r="BC17" s="34">
        <v>73</v>
      </c>
      <c r="BD17" s="34">
        <v>80</v>
      </c>
      <c r="BE17" s="40">
        <f t="shared" si="0"/>
        <v>76.574545454545444</v>
      </c>
      <c r="BF17" s="39">
        <v>15</v>
      </c>
    </row>
    <row r="18" spans="1:58" s="3" customFormat="1" ht="20.100000000000001" customHeight="1">
      <c r="A18" s="38" t="s">
        <v>31</v>
      </c>
      <c r="B18" s="38" t="s">
        <v>32</v>
      </c>
      <c r="C18" s="41">
        <v>84</v>
      </c>
      <c r="D18" s="41">
        <v>85</v>
      </c>
      <c r="E18" s="41">
        <v>87</v>
      </c>
      <c r="F18" s="41">
        <v>76</v>
      </c>
      <c r="G18" s="41">
        <v>90</v>
      </c>
      <c r="H18" s="41">
        <v>79</v>
      </c>
      <c r="I18" s="41">
        <v>82</v>
      </c>
      <c r="J18" s="37">
        <v>97</v>
      </c>
      <c r="K18" s="37">
        <v>81</v>
      </c>
      <c r="L18" s="37">
        <v>88</v>
      </c>
      <c r="M18" s="37">
        <v>90</v>
      </c>
      <c r="N18" s="37">
        <v>0</v>
      </c>
      <c r="O18" s="37">
        <v>83</v>
      </c>
      <c r="P18" s="37">
        <v>86</v>
      </c>
      <c r="Q18" s="38">
        <v>86</v>
      </c>
      <c r="R18" s="38">
        <v>83</v>
      </c>
      <c r="S18" s="38">
        <v>76</v>
      </c>
      <c r="T18" s="38">
        <v>92</v>
      </c>
      <c r="U18" s="38">
        <v>92</v>
      </c>
      <c r="V18" s="34">
        <v>92</v>
      </c>
      <c r="W18" s="38">
        <v>76</v>
      </c>
      <c r="X18" s="38">
        <v>85</v>
      </c>
      <c r="Y18" s="38">
        <v>85</v>
      </c>
      <c r="Z18" s="38">
        <v>97</v>
      </c>
      <c r="AA18" s="38">
        <v>92</v>
      </c>
      <c r="AB18" s="38">
        <v>92</v>
      </c>
      <c r="AC18" s="38">
        <v>85</v>
      </c>
      <c r="AD18" s="38">
        <v>97</v>
      </c>
      <c r="AE18" s="38">
        <v>65</v>
      </c>
      <c r="AF18" s="38">
        <v>94</v>
      </c>
      <c r="AG18" s="38">
        <v>86</v>
      </c>
      <c r="AH18" s="38">
        <v>93</v>
      </c>
      <c r="AI18" s="34">
        <v>95</v>
      </c>
      <c r="AJ18" s="38">
        <v>86</v>
      </c>
      <c r="AK18" s="38">
        <v>94</v>
      </c>
      <c r="AL18" s="38">
        <v>93</v>
      </c>
      <c r="AM18" s="38">
        <v>95</v>
      </c>
      <c r="AN18" s="38">
        <v>94</v>
      </c>
      <c r="AO18" s="38">
        <v>96</v>
      </c>
      <c r="AP18" s="38">
        <v>89</v>
      </c>
      <c r="AQ18" s="38">
        <v>85</v>
      </c>
      <c r="AR18" s="38">
        <v>86</v>
      </c>
      <c r="AS18" s="38">
        <v>85</v>
      </c>
      <c r="AT18" s="38">
        <v>98</v>
      </c>
      <c r="AU18" s="38">
        <v>95</v>
      </c>
      <c r="AV18" s="38">
        <v>82</v>
      </c>
      <c r="AW18" s="38">
        <v>86</v>
      </c>
      <c r="AX18" s="38">
        <v>0</v>
      </c>
      <c r="AY18" s="38">
        <v>91</v>
      </c>
      <c r="AZ18" s="38">
        <v>94</v>
      </c>
      <c r="BA18" s="38">
        <v>89</v>
      </c>
      <c r="BB18" s="38">
        <v>92</v>
      </c>
      <c r="BC18" s="38">
        <v>94</v>
      </c>
      <c r="BD18" s="38">
        <v>92</v>
      </c>
      <c r="BE18" s="40">
        <f>(C18*1.5+D18*5+E18*3.5+F18*3+J18*5+K18*2.5+L18*3+M18*4+O18*1.5+Q18*1.5+R18*2+S18*3.5+T18*2.5+U18*3.5+Z18*3+AA18*3.5+AB18*1.5+AD18*2.5+AJ18*4+AK18*3+AL18*4+AM18*2.5+AN18*3+AO18*2.5+AV18*2.2+AY18*3+AZ18*2.5+BC18*3)/82.5</f>
        <v>89.13818181818182</v>
      </c>
      <c r="BF18" s="39">
        <v>1</v>
      </c>
    </row>
    <row r="19" spans="1:58" s="3" customFormat="1" ht="20.100000000000001" customHeight="1">
      <c r="A19" s="38" t="s">
        <v>33</v>
      </c>
      <c r="B19" s="38" t="s">
        <v>34</v>
      </c>
      <c r="C19" s="41">
        <v>70</v>
      </c>
      <c r="D19" s="41">
        <v>83</v>
      </c>
      <c r="E19" s="41">
        <v>73</v>
      </c>
      <c r="F19" s="41">
        <v>73</v>
      </c>
      <c r="G19" s="41">
        <v>98</v>
      </c>
      <c r="H19" s="41">
        <v>77</v>
      </c>
      <c r="I19" s="41">
        <v>87</v>
      </c>
      <c r="J19" s="41">
        <v>60</v>
      </c>
      <c r="K19" s="41">
        <v>63</v>
      </c>
      <c r="L19" s="41">
        <v>60</v>
      </c>
      <c r="M19" s="41">
        <v>68</v>
      </c>
      <c r="N19" s="41">
        <v>0</v>
      </c>
      <c r="O19" s="41">
        <v>72</v>
      </c>
      <c r="P19" s="41">
        <v>86</v>
      </c>
      <c r="Q19" s="34">
        <v>66</v>
      </c>
      <c r="R19" s="34">
        <v>83</v>
      </c>
      <c r="S19" s="34">
        <v>86</v>
      </c>
      <c r="T19" s="34">
        <v>85</v>
      </c>
      <c r="U19" s="34">
        <v>69</v>
      </c>
      <c r="V19" s="34">
        <v>85</v>
      </c>
      <c r="W19" s="34">
        <v>62</v>
      </c>
      <c r="X19" s="34">
        <v>85</v>
      </c>
      <c r="Y19" s="34">
        <v>78</v>
      </c>
      <c r="Z19" s="34">
        <v>77</v>
      </c>
      <c r="AA19" s="34">
        <v>72</v>
      </c>
      <c r="AB19" s="34">
        <v>75</v>
      </c>
      <c r="AC19" s="34">
        <v>60</v>
      </c>
      <c r="AD19" s="34">
        <v>77</v>
      </c>
      <c r="AE19" s="34">
        <v>54</v>
      </c>
      <c r="AF19" s="34">
        <v>82</v>
      </c>
      <c r="AG19" s="34">
        <v>82</v>
      </c>
      <c r="AH19" s="34">
        <v>88</v>
      </c>
      <c r="AI19" s="34">
        <v>91</v>
      </c>
      <c r="AJ19" s="34">
        <v>73</v>
      </c>
      <c r="AK19" s="34">
        <v>78</v>
      </c>
      <c r="AL19" s="34">
        <v>72</v>
      </c>
      <c r="AM19" s="34">
        <v>80</v>
      </c>
      <c r="AN19" s="34">
        <v>68</v>
      </c>
      <c r="AO19" s="34">
        <v>83</v>
      </c>
      <c r="AP19" s="34">
        <v>74</v>
      </c>
      <c r="AQ19" s="34">
        <v>68</v>
      </c>
      <c r="AR19" s="34">
        <v>73</v>
      </c>
      <c r="AS19" s="34">
        <v>84</v>
      </c>
      <c r="AT19" s="34">
        <v>85</v>
      </c>
      <c r="AU19" s="34">
        <v>83</v>
      </c>
      <c r="AV19" s="34">
        <v>72</v>
      </c>
      <c r="AW19" s="34">
        <v>76</v>
      </c>
      <c r="AX19" s="34">
        <v>0</v>
      </c>
      <c r="AY19" s="34">
        <v>77</v>
      </c>
      <c r="AZ19" s="34">
        <v>70</v>
      </c>
      <c r="BA19" s="34">
        <v>81</v>
      </c>
      <c r="BB19" s="34">
        <v>67</v>
      </c>
      <c r="BC19" s="34">
        <v>75</v>
      </c>
      <c r="BD19" s="34">
        <v>88</v>
      </c>
      <c r="BE19" s="40">
        <f t="shared" si="0"/>
        <v>73.150303030303022</v>
      </c>
      <c r="BF19" s="39">
        <v>21</v>
      </c>
    </row>
    <row r="20" spans="1:58" s="3" customFormat="1" ht="20.100000000000001" customHeight="1">
      <c r="A20" s="38" t="s">
        <v>35</v>
      </c>
      <c r="B20" s="38" t="s">
        <v>36</v>
      </c>
      <c r="C20" s="41">
        <v>69</v>
      </c>
      <c r="D20" s="41">
        <v>78</v>
      </c>
      <c r="E20" s="41">
        <v>69</v>
      </c>
      <c r="F20" s="41">
        <v>65</v>
      </c>
      <c r="G20" s="41">
        <v>98</v>
      </c>
      <c r="H20" s="41">
        <v>82</v>
      </c>
      <c r="I20" s="41">
        <v>86</v>
      </c>
      <c r="J20" s="41">
        <v>49</v>
      </c>
      <c r="K20" s="41">
        <v>65</v>
      </c>
      <c r="L20" s="41">
        <v>81</v>
      </c>
      <c r="M20" s="41">
        <v>68</v>
      </c>
      <c r="N20" s="41">
        <v>0</v>
      </c>
      <c r="O20" s="41">
        <v>72</v>
      </c>
      <c r="P20" s="41">
        <v>87</v>
      </c>
      <c r="Q20" s="34">
        <v>72</v>
      </c>
      <c r="R20" s="34">
        <v>89</v>
      </c>
      <c r="S20" s="34">
        <v>89</v>
      </c>
      <c r="T20" s="34">
        <v>84</v>
      </c>
      <c r="U20" s="34">
        <v>77</v>
      </c>
      <c r="V20" s="34">
        <v>90</v>
      </c>
      <c r="W20" s="34">
        <v>68</v>
      </c>
      <c r="X20" s="34">
        <v>86</v>
      </c>
      <c r="Y20" s="34">
        <v>89</v>
      </c>
      <c r="Z20" s="34">
        <v>72</v>
      </c>
      <c r="AA20" s="34">
        <v>73</v>
      </c>
      <c r="AB20" s="34">
        <v>79</v>
      </c>
      <c r="AC20" s="34">
        <v>76</v>
      </c>
      <c r="AD20" s="34">
        <v>82</v>
      </c>
      <c r="AE20" s="34">
        <v>71</v>
      </c>
      <c r="AF20" s="34">
        <v>83</v>
      </c>
      <c r="AG20" s="34">
        <v>91</v>
      </c>
      <c r="AH20" s="34">
        <v>91</v>
      </c>
      <c r="AI20" s="34">
        <v>92</v>
      </c>
      <c r="AJ20" s="34">
        <v>75</v>
      </c>
      <c r="AK20" s="34">
        <v>86</v>
      </c>
      <c r="AL20" s="34">
        <v>84</v>
      </c>
      <c r="AM20" s="34">
        <v>82</v>
      </c>
      <c r="AN20" s="34">
        <v>66</v>
      </c>
      <c r="AO20" s="34">
        <v>78</v>
      </c>
      <c r="AP20" s="34">
        <v>69</v>
      </c>
      <c r="AQ20" s="34">
        <v>72</v>
      </c>
      <c r="AR20" s="34">
        <v>66</v>
      </c>
      <c r="AS20" s="34">
        <v>85</v>
      </c>
      <c r="AT20" s="34">
        <v>83</v>
      </c>
      <c r="AU20" s="34">
        <v>88</v>
      </c>
      <c r="AV20" s="34">
        <v>71</v>
      </c>
      <c r="AW20" s="34">
        <v>81</v>
      </c>
      <c r="AX20" s="34">
        <v>0</v>
      </c>
      <c r="AY20" s="34">
        <v>82</v>
      </c>
      <c r="AZ20" s="34">
        <v>83</v>
      </c>
      <c r="BA20" s="34">
        <v>81</v>
      </c>
      <c r="BB20" s="34">
        <v>60</v>
      </c>
      <c r="BC20" s="34">
        <v>72</v>
      </c>
      <c r="BD20" s="34">
        <v>85</v>
      </c>
      <c r="BE20" s="40">
        <f t="shared" si="0"/>
        <v>74.547878787878787</v>
      </c>
      <c r="BF20" s="39">
        <v>17</v>
      </c>
    </row>
    <row r="21" spans="1:58" s="3" customFormat="1" ht="20.100000000000001" customHeight="1">
      <c r="A21" s="38" t="s">
        <v>37</v>
      </c>
      <c r="B21" s="38" t="s">
        <v>38</v>
      </c>
      <c r="C21" s="41">
        <v>66</v>
      </c>
      <c r="D21" s="41">
        <v>80</v>
      </c>
      <c r="E21" s="41">
        <v>76</v>
      </c>
      <c r="F21" s="41">
        <v>73</v>
      </c>
      <c r="G21" s="41">
        <v>95</v>
      </c>
      <c r="H21" s="41">
        <v>80</v>
      </c>
      <c r="I21" s="41">
        <v>89</v>
      </c>
      <c r="J21" s="41">
        <v>80</v>
      </c>
      <c r="K21" s="41">
        <v>62</v>
      </c>
      <c r="L21" s="41">
        <v>60</v>
      </c>
      <c r="M21" s="41">
        <v>85</v>
      </c>
      <c r="N21" s="41">
        <v>0</v>
      </c>
      <c r="O21" s="41">
        <v>79</v>
      </c>
      <c r="P21" s="41">
        <v>88</v>
      </c>
      <c r="Q21" s="38">
        <v>77</v>
      </c>
      <c r="R21" s="38">
        <v>81</v>
      </c>
      <c r="S21" s="38">
        <v>85</v>
      </c>
      <c r="T21" s="38">
        <v>81</v>
      </c>
      <c r="U21" s="38">
        <v>84</v>
      </c>
      <c r="V21" s="34">
        <v>94</v>
      </c>
      <c r="W21" s="38">
        <v>61</v>
      </c>
      <c r="X21" s="38">
        <v>86</v>
      </c>
      <c r="Y21" s="38">
        <v>87</v>
      </c>
      <c r="Z21" s="38">
        <v>78</v>
      </c>
      <c r="AA21" s="38">
        <v>86</v>
      </c>
      <c r="AB21" s="38">
        <v>70</v>
      </c>
      <c r="AC21" s="38">
        <v>81</v>
      </c>
      <c r="AD21" s="38">
        <v>89</v>
      </c>
      <c r="AE21" s="38">
        <v>33</v>
      </c>
      <c r="AF21" s="38">
        <v>66</v>
      </c>
      <c r="AG21" s="38">
        <v>93</v>
      </c>
      <c r="AH21" s="38">
        <v>90</v>
      </c>
      <c r="AI21" s="38">
        <v>92</v>
      </c>
      <c r="AJ21" s="38">
        <v>76</v>
      </c>
      <c r="AK21" s="38">
        <v>90</v>
      </c>
      <c r="AL21" s="38">
        <v>81</v>
      </c>
      <c r="AM21" s="38">
        <v>88</v>
      </c>
      <c r="AN21" s="38">
        <v>67</v>
      </c>
      <c r="AO21" s="38">
        <v>88</v>
      </c>
      <c r="AP21" s="35">
        <v>72</v>
      </c>
      <c r="AQ21" s="35">
        <v>73</v>
      </c>
      <c r="AR21" s="35">
        <v>64</v>
      </c>
      <c r="AS21" s="35">
        <v>68</v>
      </c>
      <c r="AT21" s="35">
        <v>83</v>
      </c>
      <c r="AU21" s="35">
        <v>81</v>
      </c>
      <c r="AV21" s="35">
        <v>71</v>
      </c>
      <c r="AW21" s="35">
        <v>82</v>
      </c>
      <c r="AX21" s="35">
        <v>0</v>
      </c>
      <c r="AY21" s="35">
        <v>73</v>
      </c>
      <c r="AZ21" s="35">
        <v>94</v>
      </c>
      <c r="BA21" s="35">
        <v>81</v>
      </c>
      <c r="BB21" s="35">
        <v>67</v>
      </c>
      <c r="BC21" s="35">
        <v>76</v>
      </c>
      <c r="BD21" s="35">
        <v>91</v>
      </c>
      <c r="BE21" s="40">
        <f>(C21*1.5+D21*5+E21*3.5+F21*3+J21*5+K21*2.5+L21*3+M21*4+O21*1.5+Q21*1.5+R21*2+S21*3.5+T21*2.5+U21*3.5+Z21*3+AA21*3.5+AB21*1.5+AD21*2.5+AJ21*4+AK21*3+AL21*4+AM21*2.5+AN21*3+AO21*2.5+AV21*2.2+AY21*3+AZ21*2.5+BC21*3)/82.5-1</f>
        <v>77.650909090909096</v>
      </c>
      <c r="BF21" s="39">
        <v>11</v>
      </c>
    </row>
    <row r="22" spans="1:58" s="3" customFormat="1" ht="20.100000000000001" customHeight="1">
      <c r="A22" s="38" t="s">
        <v>39</v>
      </c>
      <c r="B22" s="38" t="s">
        <v>40</v>
      </c>
      <c r="C22" s="41">
        <v>86</v>
      </c>
      <c r="D22" s="41">
        <v>94</v>
      </c>
      <c r="E22" s="41">
        <v>92</v>
      </c>
      <c r="F22" s="41">
        <v>76</v>
      </c>
      <c r="G22" s="41">
        <v>97</v>
      </c>
      <c r="H22" s="41">
        <v>84</v>
      </c>
      <c r="I22" s="41">
        <v>70</v>
      </c>
      <c r="J22" s="41">
        <v>75</v>
      </c>
      <c r="K22" s="41">
        <v>73</v>
      </c>
      <c r="L22" s="41">
        <v>79</v>
      </c>
      <c r="M22" s="41">
        <v>90</v>
      </c>
      <c r="N22" s="41">
        <v>0</v>
      </c>
      <c r="O22" s="41">
        <v>84</v>
      </c>
      <c r="P22" s="41">
        <v>86</v>
      </c>
      <c r="Q22" s="34">
        <v>82</v>
      </c>
      <c r="R22" s="34">
        <v>90</v>
      </c>
      <c r="S22" s="34">
        <v>92</v>
      </c>
      <c r="T22" s="34">
        <v>85</v>
      </c>
      <c r="U22" s="34">
        <v>85</v>
      </c>
      <c r="V22" s="34">
        <v>91</v>
      </c>
      <c r="W22" s="34">
        <v>70</v>
      </c>
      <c r="X22" s="34">
        <v>85</v>
      </c>
      <c r="Y22" s="34">
        <v>82</v>
      </c>
      <c r="Z22" s="34">
        <v>90</v>
      </c>
      <c r="AA22" s="34">
        <v>89</v>
      </c>
      <c r="AB22" s="34">
        <v>84</v>
      </c>
      <c r="AC22" s="34">
        <v>77</v>
      </c>
      <c r="AD22" s="34">
        <v>87</v>
      </c>
      <c r="AE22" s="34">
        <v>54</v>
      </c>
      <c r="AF22" s="34">
        <v>85</v>
      </c>
      <c r="AG22" s="34">
        <v>86</v>
      </c>
      <c r="AH22" s="34">
        <v>95</v>
      </c>
      <c r="AI22" s="34">
        <v>93</v>
      </c>
      <c r="AJ22" s="34">
        <v>90</v>
      </c>
      <c r="AK22" s="34">
        <v>94</v>
      </c>
      <c r="AL22" s="34">
        <v>80</v>
      </c>
      <c r="AM22" s="34">
        <v>93</v>
      </c>
      <c r="AN22" s="34">
        <v>73</v>
      </c>
      <c r="AO22" s="34">
        <v>80</v>
      </c>
      <c r="AP22" s="34">
        <v>74</v>
      </c>
      <c r="AQ22" s="34">
        <v>73</v>
      </c>
      <c r="AR22" s="34">
        <v>72</v>
      </c>
      <c r="AS22" s="34">
        <v>83</v>
      </c>
      <c r="AT22" s="34">
        <v>95</v>
      </c>
      <c r="AU22" s="34">
        <v>90</v>
      </c>
      <c r="AV22" s="34">
        <v>80</v>
      </c>
      <c r="AW22" s="34">
        <v>88</v>
      </c>
      <c r="AX22" s="34">
        <v>0</v>
      </c>
      <c r="AY22" s="34">
        <v>83</v>
      </c>
      <c r="AZ22" s="34">
        <v>83</v>
      </c>
      <c r="BA22" s="34">
        <v>82</v>
      </c>
      <c r="BB22" s="34">
        <v>74</v>
      </c>
      <c r="BC22" s="34">
        <v>65</v>
      </c>
      <c r="BD22" s="34">
        <v>90</v>
      </c>
      <c r="BE22" s="40">
        <f>(C22*1.5+D22*5+E22*3.5+F22*3+J22*5+K22*2.5+L22*3+M22*4+O22*1.5+Q22*1.5+R22*2+S22*3.5+T22*2.5+U22*3.5+Z22*3+AA22*3.5+AB22*1.5+AD22*2.5+AJ22*4+AK22*3+AL22*4+AM22*2.5+AN22*3+AO22*2.5+AV22*2.2+AY22*3+AZ22*2.5+BC22*3)/82.5-0.5</f>
        <v>83.506060606060601</v>
      </c>
      <c r="BF22" s="39">
        <v>5</v>
      </c>
    </row>
    <row r="23" spans="1:58" s="3" customFormat="1" ht="20.100000000000001" customHeight="1">
      <c r="A23" s="38" t="s">
        <v>41</v>
      </c>
      <c r="B23" s="38" t="s">
        <v>42</v>
      </c>
      <c r="C23" s="41">
        <v>69</v>
      </c>
      <c r="D23" s="41">
        <v>66</v>
      </c>
      <c r="E23" s="41">
        <v>71</v>
      </c>
      <c r="F23" s="41">
        <v>78</v>
      </c>
      <c r="G23" s="41">
        <v>98</v>
      </c>
      <c r="H23" s="41">
        <v>91</v>
      </c>
      <c r="I23" s="41">
        <v>86</v>
      </c>
      <c r="J23" s="41">
        <v>63</v>
      </c>
      <c r="K23" s="41">
        <v>62</v>
      </c>
      <c r="L23" s="41">
        <v>60</v>
      </c>
      <c r="M23" s="41">
        <v>81</v>
      </c>
      <c r="N23" s="41">
        <v>0</v>
      </c>
      <c r="O23" s="41">
        <v>70</v>
      </c>
      <c r="P23" s="41">
        <v>90</v>
      </c>
      <c r="Q23" s="34">
        <v>65</v>
      </c>
      <c r="R23" s="34">
        <v>84</v>
      </c>
      <c r="S23" s="34">
        <v>74</v>
      </c>
      <c r="T23" s="34">
        <v>80</v>
      </c>
      <c r="U23" s="34">
        <v>69</v>
      </c>
      <c r="V23" s="34">
        <v>92</v>
      </c>
      <c r="W23" s="34">
        <v>63</v>
      </c>
      <c r="X23" s="34">
        <v>84</v>
      </c>
      <c r="Y23" s="34">
        <v>84</v>
      </c>
      <c r="Z23" s="34">
        <v>67</v>
      </c>
      <c r="AA23" s="34">
        <v>81</v>
      </c>
      <c r="AB23" s="34">
        <v>81</v>
      </c>
      <c r="AC23" s="34">
        <v>70</v>
      </c>
      <c r="AD23" s="34">
        <v>83</v>
      </c>
      <c r="AE23" s="34">
        <v>64</v>
      </c>
      <c r="AF23" s="34">
        <v>74</v>
      </c>
      <c r="AG23" s="34">
        <v>88</v>
      </c>
      <c r="AH23" s="34">
        <v>93</v>
      </c>
      <c r="AI23" s="34">
        <v>91</v>
      </c>
      <c r="AJ23" s="34">
        <v>73</v>
      </c>
      <c r="AK23" s="34">
        <v>81</v>
      </c>
      <c r="AL23" s="34">
        <v>77</v>
      </c>
      <c r="AM23" s="34">
        <v>90</v>
      </c>
      <c r="AN23" s="34">
        <v>64</v>
      </c>
      <c r="AO23" s="34">
        <v>80</v>
      </c>
      <c r="AP23" s="34">
        <v>71</v>
      </c>
      <c r="AQ23" s="34">
        <v>69</v>
      </c>
      <c r="AR23" s="34">
        <v>67</v>
      </c>
      <c r="AS23" s="34">
        <v>74</v>
      </c>
      <c r="AT23" s="34">
        <v>85</v>
      </c>
      <c r="AU23" s="34">
        <v>80</v>
      </c>
      <c r="AV23" s="34">
        <v>86</v>
      </c>
      <c r="AW23" s="34">
        <v>80</v>
      </c>
      <c r="AX23" s="34">
        <v>0</v>
      </c>
      <c r="AY23" s="34">
        <v>82</v>
      </c>
      <c r="AZ23" s="34">
        <v>85</v>
      </c>
      <c r="BA23" s="34">
        <v>84</v>
      </c>
      <c r="BB23" s="34">
        <v>72</v>
      </c>
      <c r="BC23" s="34">
        <v>77</v>
      </c>
      <c r="BD23" s="34">
        <v>90</v>
      </c>
      <c r="BE23" s="40">
        <f t="shared" si="0"/>
        <v>74.099393939393934</v>
      </c>
      <c r="BF23" s="39">
        <v>18</v>
      </c>
    </row>
    <row r="24" spans="1:58" s="3" customFormat="1" ht="20.100000000000001" customHeight="1">
      <c r="A24" s="38" t="s">
        <v>43</v>
      </c>
      <c r="B24" s="38" t="s">
        <v>44</v>
      </c>
      <c r="C24" s="41">
        <v>74</v>
      </c>
      <c r="D24" s="41">
        <v>83</v>
      </c>
      <c r="E24" s="41">
        <v>71</v>
      </c>
      <c r="F24" s="41">
        <v>85</v>
      </c>
      <c r="G24" s="41">
        <v>97</v>
      </c>
      <c r="H24" s="41">
        <v>79</v>
      </c>
      <c r="I24" s="41">
        <v>88</v>
      </c>
      <c r="J24" s="42">
        <v>50</v>
      </c>
      <c r="K24" s="42">
        <v>79</v>
      </c>
      <c r="L24" s="42">
        <v>46</v>
      </c>
      <c r="M24" s="42">
        <v>80</v>
      </c>
      <c r="N24" s="42">
        <v>0</v>
      </c>
      <c r="O24" s="42">
        <v>70</v>
      </c>
      <c r="P24" s="42">
        <v>82</v>
      </c>
      <c r="Q24" s="34">
        <v>64</v>
      </c>
      <c r="R24" s="34">
        <v>79</v>
      </c>
      <c r="S24" s="34">
        <v>84</v>
      </c>
      <c r="T24" s="34">
        <v>68</v>
      </c>
      <c r="U24" s="34">
        <v>76</v>
      </c>
      <c r="V24" s="34">
        <v>75</v>
      </c>
      <c r="W24" s="38">
        <v>61</v>
      </c>
      <c r="X24" s="38">
        <v>85</v>
      </c>
      <c r="Y24" s="38">
        <v>93</v>
      </c>
      <c r="Z24" s="38">
        <v>67</v>
      </c>
      <c r="AA24" s="38">
        <v>66</v>
      </c>
      <c r="AB24" s="38">
        <v>66</v>
      </c>
      <c r="AC24" s="38">
        <v>60</v>
      </c>
      <c r="AD24" s="38">
        <v>79</v>
      </c>
      <c r="AE24" s="38">
        <v>83</v>
      </c>
      <c r="AF24" s="38">
        <v>62</v>
      </c>
      <c r="AG24" s="38">
        <v>74</v>
      </c>
      <c r="AH24" s="38">
        <v>94</v>
      </c>
      <c r="AI24" s="34">
        <v>90</v>
      </c>
      <c r="AJ24" s="38">
        <v>64</v>
      </c>
      <c r="AK24" s="38">
        <v>85</v>
      </c>
      <c r="AL24" s="38">
        <v>87</v>
      </c>
      <c r="AM24" s="38">
        <v>87</v>
      </c>
      <c r="AN24" s="38">
        <v>61</v>
      </c>
      <c r="AO24" s="38">
        <v>91</v>
      </c>
      <c r="AP24" s="38">
        <v>76</v>
      </c>
      <c r="AQ24" s="38">
        <v>74</v>
      </c>
      <c r="AR24" s="38">
        <v>74</v>
      </c>
      <c r="AS24" s="38">
        <v>71</v>
      </c>
      <c r="AT24" s="38">
        <v>83</v>
      </c>
      <c r="AU24" s="38">
        <v>84</v>
      </c>
      <c r="AV24" s="38">
        <v>82</v>
      </c>
      <c r="AW24" s="38">
        <v>84</v>
      </c>
      <c r="AX24" s="38">
        <v>0</v>
      </c>
      <c r="AY24" s="38">
        <v>78</v>
      </c>
      <c r="AZ24" s="38">
        <v>82</v>
      </c>
      <c r="BA24" s="38">
        <v>74</v>
      </c>
      <c r="BB24" s="38">
        <v>84</v>
      </c>
      <c r="BC24" s="38">
        <v>72</v>
      </c>
      <c r="BD24" s="38">
        <v>90</v>
      </c>
      <c r="BE24" s="40">
        <f t="shared" si="0"/>
        <v>73.635151515151506</v>
      </c>
      <c r="BF24" s="39">
        <v>19</v>
      </c>
    </row>
    <row r="25" spans="1:58" s="3" customFormat="1" ht="20.100000000000001" customHeight="1">
      <c r="A25" s="38" t="s">
        <v>45</v>
      </c>
      <c r="B25" s="38" t="s">
        <v>46</v>
      </c>
      <c r="C25" s="41">
        <v>79</v>
      </c>
      <c r="D25" s="41">
        <v>87</v>
      </c>
      <c r="E25" s="41">
        <v>81</v>
      </c>
      <c r="F25" s="41">
        <v>90</v>
      </c>
      <c r="G25" s="41">
        <v>98</v>
      </c>
      <c r="H25" s="41">
        <v>78</v>
      </c>
      <c r="I25" s="41">
        <v>76</v>
      </c>
      <c r="J25" s="37">
        <v>80</v>
      </c>
      <c r="K25" s="37">
        <v>68</v>
      </c>
      <c r="L25" s="37">
        <v>87</v>
      </c>
      <c r="M25" s="37">
        <v>92</v>
      </c>
      <c r="N25" s="37">
        <v>0</v>
      </c>
      <c r="O25" s="37">
        <v>73</v>
      </c>
      <c r="P25" s="37">
        <v>86</v>
      </c>
      <c r="Q25" s="38">
        <v>90</v>
      </c>
      <c r="R25" s="38">
        <v>88</v>
      </c>
      <c r="S25" s="38">
        <v>92</v>
      </c>
      <c r="T25" s="38">
        <v>88</v>
      </c>
      <c r="U25" s="38">
        <v>83</v>
      </c>
      <c r="V25" s="34">
        <v>74</v>
      </c>
      <c r="W25" s="34">
        <v>66</v>
      </c>
      <c r="X25" s="34">
        <v>85</v>
      </c>
      <c r="Y25" s="34">
        <v>94</v>
      </c>
      <c r="Z25" s="34">
        <v>89</v>
      </c>
      <c r="AA25" s="34">
        <v>87</v>
      </c>
      <c r="AB25" s="34">
        <v>95</v>
      </c>
      <c r="AC25" s="34">
        <v>88</v>
      </c>
      <c r="AD25" s="34">
        <v>93</v>
      </c>
      <c r="AE25" s="34">
        <v>84</v>
      </c>
      <c r="AF25" s="34">
        <v>86</v>
      </c>
      <c r="AG25" s="34">
        <v>79</v>
      </c>
      <c r="AH25" s="34">
        <v>96</v>
      </c>
      <c r="AI25" s="34">
        <v>95</v>
      </c>
      <c r="AJ25" s="34">
        <v>76</v>
      </c>
      <c r="AK25" s="34">
        <v>94</v>
      </c>
      <c r="AL25" s="34">
        <v>89</v>
      </c>
      <c r="AM25" s="34">
        <v>89</v>
      </c>
      <c r="AN25" s="34">
        <v>84</v>
      </c>
      <c r="AO25" s="34">
        <v>92</v>
      </c>
      <c r="AP25" s="34">
        <v>96</v>
      </c>
      <c r="AQ25" s="34">
        <v>89</v>
      </c>
      <c r="AR25" s="34">
        <v>76</v>
      </c>
      <c r="AS25" s="34">
        <v>83</v>
      </c>
      <c r="AT25" s="34">
        <v>85</v>
      </c>
      <c r="AU25" s="34">
        <v>95</v>
      </c>
      <c r="AV25" s="34">
        <v>86</v>
      </c>
      <c r="AW25" s="34">
        <v>86</v>
      </c>
      <c r="AX25" s="34">
        <v>0</v>
      </c>
      <c r="AY25" s="34">
        <v>82</v>
      </c>
      <c r="AZ25" s="34">
        <v>99</v>
      </c>
      <c r="BA25" s="34">
        <v>85</v>
      </c>
      <c r="BB25" s="34">
        <v>98</v>
      </c>
      <c r="BC25" s="34">
        <v>85</v>
      </c>
      <c r="BD25" s="34">
        <v>90</v>
      </c>
      <c r="BE25" s="40">
        <f t="shared" si="0"/>
        <v>85.935757575757577</v>
      </c>
      <c r="BF25" s="39">
        <v>4</v>
      </c>
    </row>
    <row r="26" spans="1:58" s="3" customFormat="1" ht="20.100000000000001" customHeight="1">
      <c r="A26" s="38" t="s">
        <v>47</v>
      </c>
      <c r="B26" s="38" t="s">
        <v>48</v>
      </c>
      <c r="C26" s="41">
        <v>66</v>
      </c>
      <c r="D26" s="41">
        <v>85</v>
      </c>
      <c r="E26" s="41">
        <v>70</v>
      </c>
      <c r="F26" s="41">
        <v>64</v>
      </c>
      <c r="G26" s="41">
        <v>99</v>
      </c>
      <c r="H26" s="41">
        <v>78</v>
      </c>
      <c r="I26" s="41">
        <v>79</v>
      </c>
      <c r="J26" s="41">
        <v>68</v>
      </c>
      <c r="K26" s="41">
        <v>62</v>
      </c>
      <c r="L26" s="41">
        <v>48</v>
      </c>
      <c r="M26" s="41">
        <v>80</v>
      </c>
      <c r="N26" s="41">
        <v>0</v>
      </c>
      <c r="O26" s="41">
        <v>65</v>
      </c>
      <c r="P26" s="41">
        <v>76</v>
      </c>
      <c r="Q26" s="34">
        <v>67</v>
      </c>
      <c r="R26" s="34">
        <v>85</v>
      </c>
      <c r="S26" s="34">
        <v>73</v>
      </c>
      <c r="T26" s="34">
        <v>86</v>
      </c>
      <c r="U26" s="34">
        <v>65</v>
      </c>
      <c r="V26" s="34">
        <v>64</v>
      </c>
      <c r="W26" s="34">
        <v>64</v>
      </c>
      <c r="X26" s="34">
        <v>85</v>
      </c>
      <c r="Y26" s="34">
        <v>86</v>
      </c>
      <c r="Z26" s="34">
        <v>65</v>
      </c>
      <c r="AA26" s="34">
        <v>63</v>
      </c>
      <c r="AB26" s="34">
        <v>73</v>
      </c>
      <c r="AC26" s="34">
        <v>72</v>
      </c>
      <c r="AD26" s="34">
        <v>79</v>
      </c>
      <c r="AE26" s="34">
        <v>77</v>
      </c>
      <c r="AF26" s="34">
        <v>67</v>
      </c>
      <c r="AG26" s="34">
        <v>71</v>
      </c>
      <c r="AH26" s="34">
        <v>92</v>
      </c>
      <c r="AI26" s="38">
        <v>91</v>
      </c>
      <c r="AJ26" s="34">
        <v>73</v>
      </c>
      <c r="AK26" s="34">
        <v>74</v>
      </c>
      <c r="AL26" s="34">
        <v>73</v>
      </c>
      <c r="AM26" s="34">
        <v>92</v>
      </c>
      <c r="AN26" s="34">
        <v>71</v>
      </c>
      <c r="AO26" s="34">
        <v>76</v>
      </c>
      <c r="AP26" s="34">
        <v>66</v>
      </c>
      <c r="AQ26" s="34">
        <v>70</v>
      </c>
      <c r="AR26" s="34">
        <v>66</v>
      </c>
      <c r="AS26" s="34">
        <v>77</v>
      </c>
      <c r="AT26" s="34">
        <v>78</v>
      </c>
      <c r="AU26" s="34">
        <v>82</v>
      </c>
      <c r="AV26" s="34">
        <v>81</v>
      </c>
      <c r="AW26" s="34">
        <v>80</v>
      </c>
      <c r="AX26" s="34">
        <v>0</v>
      </c>
      <c r="AY26" s="34">
        <v>75</v>
      </c>
      <c r="AZ26" s="34">
        <v>90</v>
      </c>
      <c r="BA26" s="34">
        <v>77</v>
      </c>
      <c r="BB26" s="34">
        <v>70</v>
      </c>
      <c r="BC26" s="34">
        <v>85</v>
      </c>
      <c r="BD26" s="34">
        <v>85</v>
      </c>
      <c r="BE26" s="40">
        <f t="shared" si="0"/>
        <v>73.099393939393934</v>
      </c>
      <c r="BF26" s="39">
        <v>22</v>
      </c>
    </row>
    <row r="27" spans="1:58" s="3" customFormat="1" ht="20.100000000000001" customHeight="1">
      <c r="A27" s="38" t="s">
        <v>49</v>
      </c>
      <c r="B27" s="38" t="s">
        <v>50</v>
      </c>
      <c r="C27" s="41">
        <v>68</v>
      </c>
      <c r="D27" s="41">
        <v>87</v>
      </c>
      <c r="E27" s="41">
        <v>86</v>
      </c>
      <c r="F27" s="41">
        <v>85</v>
      </c>
      <c r="G27" s="41">
        <v>97</v>
      </c>
      <c r="H27" s="41">
        <v>77</v>
      </c>
      <c r="I27" s="41">
        <v>82</v>
      </c>
      <c r="J27" s="41">
        <v>41</v>
      </c>
      <c r="K27" s="41">
        <v>63</v>
      </c>
      <c r="L27" s="41">
        <v>70</v>
      </c>
      <c r="M27" s="41">
        <v>79</v>
      </c>
      <c r="N27" s="41">
        <v>0</v>
      </c>
      <c r="O27" s="41">
        <v>73</v>
      </c>
      <c r="P27" s="41">
        <v>84</v>
      </c>
      <c r="Q27" s="34">
        <v>81</v>
      </c>
      <c r="R27" s="34">
        <v>89</v>
      </c>
      <c r="S27" s="34">
        <v>87</v>
      </c>
      <c r="T27" s="34">
        <v>86</v>
      </c>
      <c r="U27" s="34">
        <v>80</v>
      </c>
      <c r="V27" s="34">
        <v>89</v>
      </c>
      <c r="W27" s="38">
        <v>67</v>
      </c>
      <c r="X27" s="38">
        <v>83</v>
      </c>
      <c r="Y27" s="38">
        <v>89</v>
      </c>
      <c r="Z27" s="38">
        <v>67</v>
      </c>
      <c r="AA27" s="38">
        <v>72</v>
      </c>
      <c r="AB27" s="38">
        <v>85</v>
      </c>
      <c r="AC27" s="38">
        <v>79</v>
      </c>
      <c r="AD27" s="38">
        <v>86</v>
      </c>
      <c r="AE27" s="38">
        <v>80</v>
      </c>
      <c r="AF27" s="38">
        <v>84</v>
      </c>
      <c r="AG27" s="38">
        <v>85</v>
      </c>
      <c r="AH27" s="38">
        <v>91</v>
      </c>
      <c r="AI27" s="34">
        <v>93</v>
      </c>
      <c r="AJ27" s="38">
        <v>75</v>
      </c>
      <c r="AK27" s="38">
        <v>89</v>
      </c>
      <c r="AL27" s="38">
        <v>80</v>
      </c>
      <c r="AM27" s="38">
        <v>89</v>
      </c>
      <c r="AN27" s="38">
        <v>64</v>
      </c>
      <c r="AO27" s="38">
        <v>82</v>
      </c>
      <c r="AP27" s="35">
        <v>78</v>
      </c>
      <c r="AQ27" s="35">
        <v>68</v>
      </c>
      <c r="AR27" s="35">
        <v>74</v>
      </c>
      <c r="AS27" s="35">
        <v>84</v>
      </c>
      <c r="AT27" s="35">
        <v>86</v>
      </c>
      <c r="AU27" s="35">
        <v>91</v>
      </c>
      <c r="AV27" s="35">
        <v>78</v>
      </c>
      <c r="AW27" s="35">
        <v>78</v>
      </c>
      <c r="AX27" s="35">
        <v>0</v>
      </c>
      <c r="AY27" s="35">
        <v>84</v>
      </c>
      <c r="AZ27" s="35">
        <v>71</v>
      </c>
      <c r="BA27" s="35">
        <v>83</v>
      </c>
      <c r="BB27" s="35">
        <v>89</v>
      </c>
      <c r="BC27" s="35">
        <v>81</v>
      </c>
      <c r="BD27" s="35">
        <v>88</v>
      </c>
      <c r="BE27" s="40">
        <f t="shared" si="0"/>
        <v>76.801212121212131</v>
      </c>
      <c r="BF27" s="39">
        <v>13</v>
      </c>
    </row>
    <row r="28" spans="1:58" s="3" customFormat="1" ht="20.100000000000001" customHeight="1">
      <c r="A28" s="38" t="s">
        <v>51</v>
      </c>
      <c r="B28" s="38" t="s">
        <v>52</v>
      </c>
      <c r="C28" s="41">
        <v>88</v>
      </c>
      <c r="D28" s="41">
        <v>70</v>
      </c>
      <c r="E28" s="41">
        <v>46</v>
      </c>
      <c r="F28" s="41">
        <v>73</v>
      </c>
      <c r="G28" s="41">
        <v>92</v>
      </c>
      <c r="H28" s="41">
        <v>67</v>
      </c>
      <c r="I28" s="41">
        <v>81</v>
      </c>
      <c r="J28" s="41">
        <v>66</v>
      </c>
      <c r="K28" s="41">
        <v>65</v>
      </c>
      <c r="L28" s="41">
        <v>76</v>
      </c>
      <c r="M28" s="41">
        <v>87</v>
      </c>
      <c r="N28" s="41">
        <v>0</v>
      </c>
      <c r="O28" s="41">
        <v>79</v>
      </c>
      <c r="P28" s="41">
        <v>84</v>
      </c>
      <c r="Q28" s="38">
        <v>80</v>
      </c>
      <c r="R28" s="38">
        <v>85</v>
      </c>
      <c r="S28" s="38">
        <v>89</v>
      </c>
      <c r="T28" s="38">
        <v>86</v>
      </c>
      <c r="U28" s="38">
        <v>82</v>
      </c>
      <c r="V28" s="34">
        <v>72</v>
      </c>
      <c r="W28" s="34">
        <v>70</v>
      </c>
      <c r="X28" s="34">
        <v>85</v>
      </c>
      <c r="Y28" s="34">
        <v>89</v>
      </c>
      <c r="Z28" s="34">
        <v>73</v>
      </c>
      <c r="AA28" s="34">
        <v>90</v>
      </c>
      <c r="AB28" s="34">
        <v>93</v>
      </c>
      <c r="AC28" s="34">
        <v>91</v>
      </c>
      <c r="AD28" s="34">
        <v>78</v>
      </c>
      <c r="AE28" s="34">
        <v>78</v>
      </c>
      <c r="AF28" s="34">
        <v>89</v>
      </c>
      <c r="AG28" s="34">
        <v>85</v>
      </c>
      <c r="AH28" s="34">
        <v>93</v>
      </c>
      <c r="AI28" s="34">
        <v>91</v>
      </c>
      <c r="AJ28" s="34">
        <v>76</v>
      </c>
      <c r="AK28" s="34">
        <v>79</v>
      </c>
      <c r="AL28" s="34">
        <v>83</v>
      </c>
      <c r="AM28" s="34">
        <v>82</v>
      </c>
      <c r="AN28" s="34">
        <v>62</v>
      </c>
      <c r="AO28" s="34">
        <v>85</v>
      </c>
      <c r="AP28" s="34">
        <v>80</v>
      </c>
      <c r="AQ28" s="34">
        <v>92</v>
      </c>
      <c r="AR28" s="34">
        <v>78</v>
      </c>
      <c r="AS28" s="34">
        <v>76</v>
      </c>
      <c r="AT28" s="34">
        <v>94</v>
      </c>
      <c r="AU28" s="34">
        <v>87</v>
      </c>
      <c r="AV28" s="34">
        <v>77</v>
      </c>
      <c r="AW28" s="34">
        <v>82</v>
      </c>
      <c r="AX28" s="34">
        <v>0</v>
      </c>
      <c r="AY28" s="34">
        <v>77</v>
      </c>
      <c r="AZ28" s="34">
        <v>83</v>
      </c>
      <c r="BA28" s="34">
        <v>84</v>
      </c>
      <c r="BB28" s="34">
        <v>92</v>
      </c>
      <c r="BC28" s="34">
        <v>74</v>
      </c>
      <c r="BD28" s="34">
        <v>93</v>
      </c>
      <c r="BE28" s="40">
        <f t="shared" si="0"/>
        <v>76.695757575757568</v>
      </c>
      <c r="BF28" s="39">
        <v>14</v>
      </c>
    </row>
    <row r="29" spans="1:58" s="3" customFormat="1" ht="20.100000000000001" customHeight="1">
      <c r="A29" s="38" t="s">
        <v>53</v>
      </c>
      <c r="B29" s="38" t="s">
        <v>54</v>
      </c>
      <c r="C29" s="41">
        <v>86</v>
      </c>
      <c r="D29" s="41">
        <v>47</v>
      </c>
      <c r="E29" s="41">
        <v>50</v>
      </c>
      <c r="F29" s="41">
        <v>68</v>
      </c>
      <c r="G29" s="41">
        <v>94</v>
      </c>
      <c r="H29" s="41">
        <v>72</v>
      </c>
      <c r="I29" s="41">
        <v>88</v>
      </c>
      <c r="J29" s="41">
        <v>67</v>
      </c>
      <c r="K29" s="41">
        <v>62</v>
      </c>
      <c r="L29" s="41">
        <v>60</v>
      </c>
      <c r="M29" s="41">
        <v>79</v>
      </c>
      <c r="N29" s="41">
        <v>0</v>
      </c>
      <c r="O29" s="41">
        <v>78</v>
      </c>
      <c r="P29" s="41">
        <v>86</v>
      </c>
      <c r="Q29" s="34">
        <v>76</v>
      </c>
      <c r="R29" s="34">
        <v>78</v>
      </c>
      <c r="S29" s="34">
        <v>86</v>
      </c>
      <c r="T29" s="34">
        <v>75</v>
      </c>
      <c r="U29" s="34">
        <v>74</v>
      </c>
      <c r="V29" s="34">
        <v>89</v>
      </c>
      <c r="W29" s="34">
        <v>67</v>
      </c>
      <c r="X29" s="34">
        <v>86</v>
      </c>
      <c r="Y29" s="34">
        <v>88</v>
      </c>
      <c r="Z29" s="34">
        <v>61</v>
      </c>
      <c r="AA29" s="34">
        <v>72</v>
      </c>
      <c r="AB29" s="34">
        <v>71</v>
      </c>
      <c r="AC29" s="34">
        <v>68</v>
      </c>
      <c r="AD29" s="34">
        <v>83</v>
      </c>
      <c r="AE29" s="34">
        <v>75</v>
      </c>
      <c r="AF29" s="34">
        <v>66</v>
      </c>
      <c r="AG29" s="34">
        <v>92</v>
      </c>
      <c r="AH29" s="34">
        <v>93</v>
      </c>
      <c r="AI29" s="34">
        <v>90</v>
      </c>
      <c r="AJ29" s="34">
        <v>82</v>
      </c>
      <c r="AK29" s="34">
        <v>76</v>
      </c>
      <c r="AL29" s="34">
        <v>76</v>
      </c>
      <c r="AM29" s="34">
        <v>76</v>
      </c>
      <c r="AN29" s="34">
        <v>54</v>
      </c>
      <c r="AO29" s="34">
        <v>86</v>
      </c>
      <c r="AP29" s="34">
        <v>47</v>
      </c>
      <c r="AQ29" s="34">
        <v>74</v>
      </c>
      <c r="AR29" s="34">
        <v>69</v>
      </c>
      <c r="AS29" s="34">
        <v>73</v>
      </c>
      <c r="AT29" s="34">
        <v>83</v>
      </c>
      <c r="AU29" s="34">
        <v>84</v>
      </c>
      <c r="AV29" s="34">
        <v>75</v>
      </c>
      <c r="AW29" s="34">
        <v>81</v>
      </c>
      <c r="AX29" s="34">
        <v>0</v>
      </c>
      <c r="AY29" s="34">
        <v>68</v>
      </c>
      <c r="AZ29" s="34">
        <v>83</v>
      </c>
      <c r="BA29" s="34">
        <v>71</v>
      </c>
      <c r="BB29" s="34">
        <v>69</v>
      </c>
      <c r="BC29" s="34">
        <v>66</v>
      </c>
      <c r="BD29" s="34">
        <v>90</v>
      </c>
      <c r="BE29" s="40">
        <f>(C29*1.5+D29*5+E29*3.5+F29*3+J29*5+K29*2.5+L29*3+M29*4+O29*1.5+Q29*1.5+R29*2+S29*3.5+T29*2.5+U29*3.5+Z29*3+AA29*3.5+AB29*1.5+AD29*2.5+AJ29*4+AK29*3+AL29*4+AM29*2.5+AN29*3+AO29*2.5+AV29*2.2+AY29*3+AZ29*2.5+BC29*3)/82.5-0.4167</f>
        <v>70.056027272727263</v>
      </c>
      <c r="BF29" s="39">
        <v>23</v>
      </c>
    </row>
    <row r="30" spans="1:58" s="4" customFormat="1" ht="20.100000000000001" customHeight="1">
      <c r="A30" s="1"/>
      <c r="B30" s="1"/>
      <c r="C30" s="1"/>
      <c r="D30" s="1"/>
      <c r="E30" s="1"/>
      <c r="F30" s="1"/>
      <c r="G30" s="1"/>
      <c r="H30" s="1"/>
      <c r="I30" s="7"/>
      <c r="J30" s="5"/>
      <c r="K30" s="5"/>
      <c r="L30" s="5"/>
      <c r="M30" s="5"/>
      <c r="N30" s="10"/>
      <c r="O30" s="5"/>
      <c r="P30" s="10"/>
      <c r="Q30" s="5"/>
      <c r="R30" s="5"/>
      <c r="S30" s="5"/>
      <c r="T30" s="5"/>
      <c r="U30" s="5"/>
      <c r="V30" s="6"/>
      <c r="W30" s="6"/>
      <c r="X30" s="6"/>
      <c r="Y30" s="6"/>
      <c r="Z30" s="6"/>
      <c r="AA30" s="6"/>
      <c r="AB30" s="6"/>
      <c r="AC30" s="6"/>
      <c r="AD30" s="12"/>
      <c r="AE30" s="6"/>
      <c r="AF30" s="6"/>
      <c r="AG30" s="6"/>
      <c r="AH30" s="6"/>
      <c r="AI30" s="6"/>
      <c r="AJ30" s="6"/>
      <c r="AV30" s="11"/>
      <c r="AY30" s="11"/>
      <c r="AZ30" s="11"/>
      <c r="BC30" s="11"/>
      <c r="BE30" s="3"/>
      <c r="BF30" s="3"/>
    </row>
    <row r="31" spans="1:58" s="4" customFormat="1" ht="20.100000000000001" customHeight="1">
      <c r="I31" s="11"/>
      <c r="J31" s="1"/>
      <c r="N31" s="11"/>
      <c r="P31" s="1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V31" s="11"/>
      <c r="AY31" s="11"/>
      <c r="AZ31" s="11"/>
      <c r="BC31" s="11"/>
      <c r="BE31" s="3"/>
    </row>
    <row r="32" spans="1:58" s="3" customFormat="1" ht="20.100000000000001" customHeight="1">
      <c r="A32" s="4"/>
      <c r="B32" s="4"/>
      <c r="C32" s="4"/>
      <c r="D32" s="4"/>
      <c r="E32" s="4"/>
      <c r="F32" s="4"/>
      <c r="G32" s="4"/>
      <c r="H32" s="4"/>
      <c r="I32" s="11"/>
      <c r="J32" s="1"/>
      <c r="N32" s="9"/>
      <c r="P32" s="9"/>
      <c r="Q32" s="6"/>
      <c r="R32" s="6"/>
      <c r="S32" s="6"/>
      <c r="T32" s="6"/>
      <c r="U32" s="6"/>
      <c r="V32" s="6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V32" s="9"/>
      <c r="AY32" s="9"/>
      <c r="AZ32" s="9"/>
      <c r="BC32" s="9"/>
    </row>
    <row r="33" spans="9:55" s="3" customFormat="1" ht="20.100000000000001" customHeight="1">
      <c r="I33" s="9"/>
      <c r="N33" s="9"/>
      <c r="P33" s="9"/>
      <c r="AV33" s="9"/>
      <c r="AY33" s="9"/>
      <c r="AZ33" s="9"/>
      <c r="BC33" s="9"/>
    </row>
  </sheetData>
  <mergeCells count="1">
    <mergeCell ref="A1:T1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2018-09-01T07:45:23Z</dcterms:modified>
</cp:coreProperties>
</file>